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TVukovic\Desktop\2025\FINANCIJSKI IZVJ. I.-VI. 2025\IZVRŠENJE\"/>
    </mc:Choice>
  </mc:AlternateContent>
  <xr:revisionPtr revIDLastSave="0" documentId="13_ncr:1_{56D3B058-0AD9-4F85-A951-38BC4C8338F6}" xr6:coauthVersionLast="37" xr6:coauthVersionMax="37" xr10:uidLastSave="{00000000-0000-0000-0000-000000000000}"/>
  <bookViews>
    <workbookView xWindow="0" yWindow="0" windowWidth="23040" windowHeight="9060" tabRatio="756" activeTab="4" xr2:uid="{00000000-000D-0000-FFFF-FFFF00000000}"/>
  </bookViews>
  <sheets>
    <sheet name="SAŽETAK" sheetId="1" r:id="rId1"/>
    <sheet name="PH i RH prema ekonoms" sheetId="3" r:id="rId2"/>
    <sheet name="PH i RH prema IF" sheetId="5" r:id="rId3"/>
    <sheet name="RH prema funkcijskoj k " sheetId="8" r:id="rId4"/>
    <sheet name="Izvršenje prema programskoj k" sheetId="10" r:id="rId5"/>
  </sheets>
  <definedNames>
    <definedName name="_xlnm.Print_Area" localSheetId="1">'PH i RH prema ekonoms'!$B$1:$I$51</definedName>
    <definedName name="_xlnm.Print_Area" localSheetId="0">SAŽETAK!$B$2:$L$28</definedName>
  </definedNames>
  <calcPr calcId="1790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8" l="1"/>
  <c r="G9" i="8"/>
  <c r="H35" i="5"/>
  <c r="G35" i="5"/>
  <c r="H30" i="5"/>
  <c r="G30" i="5"/>
  <c r="G27" i="5"/>
  <c r="F22" i="5"/>
  <c r="H22" i="5" s="1"/>
  <c r="D22" i="5"/>
  <c r="D27" i="5"/>
  <c r="H27" i="5" s="1"/>
  <c r="D30" i="5"/>
  <c r="C30" i="5"/>
  <c r="C27" i="5"/>
  <c r="G15" i="5"/>
  <c r="F10" i="5"/>
  <c r="D10" i="5"/>
  <c r="C15" i="5"/>
  <c r="C10" i="5" s="1"/>
  <c r="L124" i="3"/>
  <c r="K124" i="3"/>
  <c r="L121" i="3"/>
  <c r="K121" i="3"/>
  <c r="L119" i="3"/>
  <c r="K119" i="3"/>
  <c r="K117" i="3"/>
  <c r="L114" i="3"/>
  <c r="K114" i="3"/>
  <c r="L50" i="3"/>
  <c r="K50" i="3"/>
  <c r="L38" i="3"/>
  <c r="K38" i="3"/>
  <c r="L37" i="3"/>
  <c r="K37" i="3"/>
  <c r="K12" i="3"/>
  <c r="K11" i="3"/>
  <c r="J50" i="3"/>
  <c r="J38" i="3"/>
  <c r="H37" i="3"/>
  <c r="G37" i="3"/>
  <c r="G124" i="3"/>
  <c r="G121" i="3" s="1"/>
  <c r="G114" i="3"/>
  <c r="G50" i="3"/>
  <c r="G38" i="3"/>
  <c r="L25" i="3"/>
  <c r="K25" i="3"/>
  <c r="L23" i="3"/>
  <c r="K23" i="3"/>
  <c r="G27" i="3"/>
  <c r="G11" i="3" s="1"/>
  <c r="J27" i="3"/>
  <c r="L27" i="3" s="1"/>
  <c r="J12" i="3"/>
  <c r="L12" i="3" s="1"/>
  <c r="H11" i="3"/>
  <c r="G12" i="3"/>
  <c r="L17" i="1"/>
  <c r="L15" i="1"/>
  <c r="L14" i="1"/>
  <c r="L13" i="1"/>
  <c r="L11" i="1"/>
  <c r="K17" i="1"/>
  <c r="K15" i="1"/>
  <c r="K14" i="1"/>
  <c r="K13" i="1"/>
  <c r="K11" i="1"/>
  <c r="J16" i="1"/>
  <c r="H16" i="1"/>
  <c r="L16" i="1" s="1"/>
  <c r="G16" i="1"/>
  <c r="K16" i="1" s="1"/>
  <c r="G22" i="5" l="1"/>
  <c r="J11" i="3"/>
  <c r="K27" i="3"/>
  <c r="L11" i="3" l="1"/>
  <c r="C22" i="5"/>
  <c r="H18" i="5"/>
  <c r="H15" i="5"/>
  <c r="H13" i="5"/>
  <c r="H11" i="5"/>
  <c r="I16" i="1" l="1"/>
  <c r="I13" i="1"/>
  <c r="H10" i="5"/>
  <c r="H12" i="5"/>
  <c r="G18" i="5"/>
  <c r="G13" i="5"/>
  <c r="G11" i="5"/>
  <c r="G10" i="5" l="1"/>
</calcChain>
</file>

<file path=xl/sharedStrings.xml><?xml version="1.0" encoding="utf-8"?>
<sst xmlns="http://schemas.openxmlformats.org/spreadsheetml/2006/main" count="442" uniqueCount="301">
  <si>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</si>
  <si>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</si>
  <si>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</si>
  <si>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</si>
  <si>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</si>
  <si>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</si>
  <si>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BROJČANA OZNAKA I NAZIV</t>
  </si>
  <si>
    <t>I. OPĆI DIO</t>
  </si>
  <si>
    <t>Materijalni rashodi</t>
  </si>
  <si>
    <t>Pomoći iz inozemstva i od subjekata unutar općeg proračuna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</si>
  <si>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</si>
  <si>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</si>
  <si>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</si>
  <si>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</si>
  <si>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</si>
  <si>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</si>
  <si>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</si>
  <si>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</si>
  <si>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</si>
  <si>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</si>
  <si>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</si>
  <si>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</si>
  <si>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</si>
  <si>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</si>
  <si>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</si>
  <si>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</si>
  <si>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</si>
  <si>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</si>
  <si>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</si>
  <si>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</si>
  <si>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09 Obrazovanje</t>
  </si>
  <si>
    <t>091 predškolsko i osnovno obrazovanje</t>
  </si>
  <si>
    <t>7=5/3*100</t>
  </si>
  <si>
    <t>Izvor 3.Vlastiti prihodi</t>
  </si>
  <si>
    <t>Izvor 3.2. Vlastiti prihodi proračunskih koisnika</t>
  </si>
  <si>
    <t>Izvor 4.Prihodi za posebne namjene</t>
  </si>
  <si>
    <t>Izvor 5.Pomoći</t>
  </si>
  <si>
    <t>Izvor 5.4.Pomoći proračunskim korisnicima SDŽ</t>
  </si>
  <si>
    <t>Izvor 5.5.Pomoći EU za PK</t>
  </si>
  <si>
    <t>Izvor 6.Donacije</t>
  </si>
  <si>
    <t>Izvor 6.2.Donacije proračunskim korisnicima SDŽ</t>
  </si>
  <si>
    <t>Izvor 1.Opći prihodi i primici</t>
  </si>
  <si>
    <t>Izvor 1.1.Opći prihodi i primici</t>
  </si>
  <si>
    <t>Izvor 3.2.Vlastiti prihodi proračunskih korisnika</t>
  </si>
  <si>
    <t>Izvor 4.4.Prihodi za posebne namjene - Decentralizacija</t>
  </si>
  <si>
    <t xml:space="preserve">Izvor 4.8.Prihodi za posebne namjene proračunskih korisnika </t>
  </si>
  <si>
    <t>Izvor 5.1.Pomoći</t>
  </si>
  <si>
    <t xml:space="preserve">Izvor 5.3.Pomoći EU </t>
  </si>
  <si>
    <t xml:space="preserve">Izvor 5.4.Pomoći proračunskim korisnicima SDŽ </t>
  </si>
  <si>
    <t xml:space="preserve">Izvor 6.2.Donacije proračunskim korisnicima SDŽ </t>
  </si>
  <si>
    <t>Tekuće pomoći iz državnog proračuna proračunskim korisnicima proračuna JLP(R)S</t>
  </si>
  <si>
    <t>Tekuće pomoći proračunskim korisnicima iz proračuna JLP(R)S koji im nije nadsležan</t>
  </si>
  <si>
    <t>Kapitalne pomoći iz državnog proračuna proračunskim korisnicima proračuna JLP®S</t>
  </si>
  <si>
    <t>Tekući prijenosi između proračunskih korisnika istog proračuna</t>
  </si>
  <si>
    <t>Prihodi od imovine</t>
  </si>
  <si>
    <t>Kamate na depozite po viđenju</t>
  </si>
  <si>
    <t>Prihodi od upravnih i administrativnihpristojbi, pristojbi po posebnim propisima i naknada</t>
  </si>
  <si>
    <t>Sufinanciranje cijene usluga, participacije i sl.</t>
  </si>
  <si>
    <t xml:space="preserve">Prihodi od prodaje proizvoda i roba te pruženih usluga i prihodi od donacija </t>
  </si>
  <si>
    <t>Tekuće donacije od neprofitnih organizacija</t>
  </si>
  <si>
    <t>Reprezentacija</t>
  </si>
  <si>
    <t>Usluge banaka</t>
  </si>
  <si>
    <t>Zatezne kamate za poreze</t>
  </si>
  <si>
    <t>Naknade građanima i kućanstvima na temelju osiguranja i druge naknade</t>
  </si>
  <si>
    <t>Ostali rashodi</t>
  </si>
  <si>
    <t>Tekuće donacije u naravi humanitarnim organizacijama</t>
  </si>
  <si>
    <t xml:space="preserve">Plaće za zaposlene </t>
  </si>
  <si>
    <t>Plaće za prekovremeni rad</t>
  </si>
  <si>
    <t>Plaće za posebne uvjete rada</t>
  </si>
  <si>
    <t>Bonus za uspješan rad</t>
  </si>
  <si>
    <t xml:space="preserve">Nagrade </t>
  </si>
  <si>
    <t>Darovi</t>
  </si>
  <si>
    <t>Regres za godišnji odmor</t>
  </si>
  <si>
    <t>Ostali nenavedeni rashodi za zaposlene</t>
  </si>
  <si>
    <t>Doprinos za obvezno zdravstveno osiguranje</t>
  </si>
  <si>
    <t>Dnevnice za službeni put u zemlji</t>
  </si>
  <si>
    <t>Naknade za smještaj na službenom putu u zemlji</t>
  </si>
  <si>
    <t>Naknade za prijevoz na službenom putu u zemlji</t>
  </si>
  <si>
    <t>Ostali rashodi za službena putovanja</t>
  </si>
  <si>
    <t>Naknade za prijevoz na posao i s posla</t>
  </si>
  <si>
    <t>Seminari, savjetovanja i simpoziji</t>
  </si>
  <si>
    <t xml:space="preserve">Uredski materijal </t>
  </si>
  <si>
    <t>Literatura</t>
  </si>
  <si>
    <t>Materijal i sredstva za čišćenje i održavanje</t>
  </si>
  <si>
    <t>Materijal za higijenske potrebe i njegu</t>
  </si>
  <si>
    <t>Ostali materijal za potrebe redovnog poslovanja</t>
  </si>
  <si>
    <t>Osnovni materijal i sirovine</t>
  </si>
  <si>
    <t>Lijekovi</t>
  </si>
  <si>
    <t>Električna energija</t>
  </si>
  <si>
    <t>Motorni benzin i dizel gorivo</t>
  </si>
  <si>
    <t>Ostali materijal za proizvodnju energije</t>
  </si>
  <si>
    <t>Materijal i dijelovi za tekuće i investicijsko održavanje građevinskih objekata</t>
  </si>
  <si>
    <t>Materijal i dijelovi za tekuće i investicijsko održavanje postrojenja i opreme</t>
  </si>
  <si>
    <t>Ostali materijal i dijelovi za tekuće i investicijsko održavanjee</t>
  </si>
  <si>
    <t>Sitni inventar</t>
  </si>
  <si>
    <t>Službena, radna i zaštitna odjeća i obuća</t>
  </si>
  <si>
    <t>Usluge telefona, telefaksa</t>
  </si>
  <si>
    <t>Poštarina</t>
  </si>
  <si>
    <t>Ostale usluge za komunikaciju i prijevoz</t>
  </si>
  <si>
    <t>Usluge tekućeg i investicijskog održavanja građevinskih objekata</t>
  </si>
  <si>
    <t>Usluge tekućeg i investicijskog održavanja postrojenja i opreme</t>
  </si>
  <si>
    <t>Elektronski mediji</t>
  </si>
  <si>
    <t>Ostale usluge promidžbe i informiranja</t>
  </si>
  <si>
    <t>Opskrba vodom</t>
  </si>
  <si>
    <t>Iznošenje i odvoz smeća</t>
  </si>
  <si>
    <t>Deratizacija i dezinsekcija</t>
  </si>
  <si>
    <t>Dimnjačarske i ekološke usluge</t>
  </si>
  <si>
    <t>Ostale komunalne usluge</t>
  </si>
  <si>
    <t>Zakupnine i najamnine za građevinske objekte</t>
  </si>
  <si>
    <t>Zakupnine i najamnine za opremu</t>
  </si>
  <si>
    <t>Obvezni i preventivni zdravstveni pregledi zaposlenika</t>
  </si>
  <si>
    <t>Autorski honorari</t>
  </si>
  <si>
    <t>Ostale intelektualne usluge</t>
  </si>
  <si>
    <t>Ostale računalne usluge</t>
  </si>
  <si>
    <t>Grafičke i tiskarske usluge, usluge kopiranja i uvezivanja</t>
  </si>
  <si>
    <t>Uređenje prostora</t>
  </si>
  <si>
    <t>Usluge čuvanja imovine i osoba</t>
  </si>
  <si>
    <t>Ostale nespomenute usluge</t>
  </si>
  <si>
    <t>Naknade troškova službenog puta</t>
  </si>
  <si>
    <t>Naknade članovima povjerenstava</t>
  </si>
  <si>
    <t>Upravne i administrativne pristojbe</t>
  </si>
  <si>
    <t>Ostale pristojbe i naknade</t>
  </si>
  <si>
    <t>Troškovi sudskih postupaka</t>
  </si>
  <si>
    <t>Rashodi protokola</t>
  </si>
  <si>
    <t>Ostali nespomenuti rashodi poslovanja</t>
  </si>
  <si>
    <t>Financijski rashodi</t>
  </si>
  <si>
    <t>Arhivski materijal</t>
  </si>
  <si>
    <t>Labaratorijske usluge</t>
  </si>
  <si>
    <t>Sudske pristojbe</t>
  </si>
  <si>
    <t>Javnobilježničke pristojbe</t>
  </si>
  <si>
    <t>Tekuće donacije od fizičkih osoba</t>
  </si>
  <si>
    <t>IZVRŠENJA PREMA PROGRAMSKOJ KLASIFIKACIJI</t>
  </si>
  <si>
    <t>VRSTA RASHODA / IZDATAKA</t>
  </si>
  <si>
    <t>1.</t>
  </si>
  <si>
    <t>2.</t>
  </si>
  <si>
    <t>3.</t>
  </si>
  <si>
    <t>4.</t>
  </si>
  <si>
    <t>5.</t>
  </si>
  <si>
    <t>Program 4001</t>
  </si>
  <si>
    <t>Razvoj odgojno obrazovnog sustava</t>
  </si>
  <si>
    <t>3</t>
  </si>
  <si>
    <t>32</t>
  </si>
  <si>
    <t>323990</t>
  </si>
  <si>
    <t>329990</t>
  </si>
  <si>
    <t>Izvor 4.</t>
  </si>
  <si>
    <t>323110</t>
  </si>
  <si>
    <t>Izvor 5.</t>
  </si>
  <si>
    <t>Izvor 5.4.</t>
  </si>
  <si>
    <t>Aktivnost A400104</t>
  </si>
  <si>
    <t>e - Škole</t>
  </si>
  <si>
    <t>31</t>
  </si>
  <si>
    <t>311110</t>
  </si>
  <si>
    <t>Plaće za zaposlene</t>
  </si>
  <si>
    <t>313210</t>
  </si>
  <si>
    <t>Doprinosi za obvezno zdravstveno osiguranje</t>
  </si>
  <si>
    <t>Aktivnost A400115</t>
  </si>
  <si>
    <t>Osobni pomoćnici i pomoćnici u nastavi</t>
  </si>
  <si>
    <t>312120</t>
  </si>
  <si>
    <t>Nagrade</t>
  </si>
  <si>
    <t>321210</t>
  </si>
  <si>
    <t>312110</t>
  </si>
  <si>
    <t>42</t>
  </si>
  <si>
    <t>Rashodi za nabavu proizvedene dugotrajne imovine</t>
  </si>
  <si>
    <t>Knjige</t>
  </si>
  <si>
    <t>322190</t>
  </si>
  <si>
    <t>323390</t>
  </si>
  <si>
    <t>323790</t>
  </si>
  <si>
    <t>Aktivnost T400111</t>
  </si>
  <si>
    <t>Opskrba školskih ustanova higijenskim potrepštinama za učenice</t>
  </si>
  <si>
    <t>38</t>
  </si>
  <si>
    <t>381210</t>
  </si>
  <si>
    <t>312160</t>
  </si>
  <si>
    <t>Uredski namještaj</t>
  </si>
  <si>
    <t>Rashodi djelatnosti</t>
  </si>
  <si>
    <t>34</t>
  </si>
  <si>
    <t>Izvor 4.4.</t>
  </si>
  <si>
    <t>321110</t>
  </si>
  <si>
    <t>321130</t>
  </si>
  <si>
    <t>321150</t>
  </si>
  <si>
    <t>321190</t>
  </si>
  <si>
    <t>321310</t>
  </si>
  <si>
    <t>322110</t>
  </si>
  <si>
    <t>Uredski materijal</t>
  </si>
  <si>
    <t>322120</t>
  </si>
  <si>
    <t>Literatura (publikacije, časopisi, glasila, knjige i ostalo)</t>
  </si>
  <si>
    <t>322140</t>
  </si>
  <si>
    <t>322310</t>
  </si>
  <si>
    <t>322440</t>
  </si>
  <si>
    <t>Ostali materijal i dijelovi za tekuće i investicijsko održavanje</t>
  </si>
  <si>
    <t>322510</t>
  </si>
  <si>
    <t>322710</t>
  </si>
  <si>
    <t>323130</t>
  </si>
  <si>
    <t>Poštarina (pisma, tiskanice i sl.)</t>
  </si>
  <si>
    <t>323410</t>
  </si>
  <si>
    <t>323420</t>
  </si>
  <si>
    <t>323430</t>
  </si>
  <si>
    <t>323490</t>
  </si>
  <si>
    <t>323530</t>
  </si>
  <si>
    <t>323610</t>
  </si>
  <si>
    <t>323890</t>
  </si>
  <si>
    <t>329590</t>
  </si>
  <si>
    <t>329910</t>
  </si>
  <si>
    <t>Rashodi protokola (vijenci, cvijeće, svijeće i slično)</t>
  </si>
  <si>
    <t>343110</t>
  </si>
  <si>
    <t>323190</t>
  </si>
  <si>
    <t>Izgradnja i uređenje objekata te nabava i održavanje opreme</t>
  </si>
  <si>
    <t>329510</t>
  </si>
  <si>
    <t>329610</t>
  </si>
  <si>
    <t>343310</t>
  </si>
  <si>
    <t>Aktivnost A403004</t>
  </si>
  <si>
    <t>IZVJEŠTAJ O IZVRŠENJU FINANCIJSKOG PLANA</t>
  </si>
  <si>
    <t>OSTVARENJE/ IZVRŠENJE 
2024.</t>
  </si>
  <si>
    <t>Naknade za bolest, invalidnost i smrtni slučaj</t>
  </si>
  <si>
    <t>Ostale usluge tekućeg i investicijskog održavanja</t>
  </si>
  <si>
    <t>Usluge ažuriranja računalnih baza</t>
  </si>
  <si>
    <t>Usluge čišćenja, pranja i slično</t>
  </si>
  <si>
    <t xml:space="preserve">OSTVARENJE/IZVRŠENJE 
2024. </t>
  </si>
  <si>
    <t>SSŠ BLAŽ JURJEV TROGIRANIN,TROGIR</t>
  </si>
  <si>
    <t>SSŠ BLAŽ JURJEV TROGIRANIN, TROGIR</t>
  </si>
  <si>
    <t>Kapitalni prijenosi između proračunskih korisnika istog proračuna</t>
  </si>
  <si>
    <t>Tekuće pomoći između pror. korisnika istog proračuna temeljem prijenosa EU sredstava</t>
  </si>
  <si>
    <t>Kapitalni prijenosi između proračunskih korisnika istog proračuna temeljem EU sredstava</t>
  </si>
  <si>
    <t>Tekuće donacije od trgovačkih društava</t>
  </si>
  <si>
    <t>Kapitalne donacije od trgovačkih društava</t>
  </si>
  <si>
    <t>Doprinos za obvezno zdravstveno osiguranje u sl. nezappslenosti</t>
  </si>
  <si>
    <t>Nakn. za koriš privatnog autom. u sl. svrhe</t>
  </si>
  <si>
    <t>Ostale zakupnine i najamnine</t>
  </si>
  <si>
    <t>Tuzemne članarine</t>
  </si>
  <si>
    <t>Ostvareno do ovih zahtjeva</t>
  </si>
  <si>
    <t>Zahtjev / RVI</t>
  </si>
  <si>
    <t>Ukupno ostvareno</t>
  </si>
  <si>
    <t>RAZLIKA DO PLANA</t>
  </si>
  <si>
    <t>6.</t>
  </si>
  <si>
    <t>7.(5+6)</t>
  </si>
  <si>
    <t>8.(4-7)</t>
  </si>
  <si>
    <t>SVEUKUPNO RASHODI</t>
  </si>
  <si>
    <t>Aktivnost K400101</t>
  </si>
  <si>
    <t>Uspostava RCK u sektoru turizma i ugostiteljstva</t>
  </si>
  <si>
    <t>321410</t>
  </si>
  <si>
    <t>Naknada za korištenje privatnog automobila u službene svrhe</t>
  </si>
  <si>
    <t>Rashodi za donacije, kazne, naknade šteta i kapitalne pomoći</t>
  </si>
  <si>
    <t>Aktivnost T400114</t>
  </si>
  <si>
    <t>CI - Izvannastavne aktivnosti</t>
  </si>
  <si>
    <t>Aktivnost T400122</t>
  </si>
  <si>
    <t>ULJP 2021.-2027. - Učimo zajedno VII</t>
  </si>
  <si>
    <t>Program 4040</t>
  </si>
  <si>
    <t>Srednjoškolsko obrazovanje</t>
  </si>
  <si>
    <t>Aktivnost A404001</t>
  </si>
  <si>
    <t>323290</t>
  </si>
  <si>
    <t>323590</t>
  </si>
  <si>
    <t>323810</t>
  </si>
  <si>
    <t>329410</t>
  </si>
  <si>
    <t>Aktivnost A404003</t>
  </si>
  <si>
    <t>Licence</t>
  </si>
  <si>
    <t>422110</t>
  </si>
  <si>
    <t>Računala i računalna oprema</t>
  </si>
  <si>
    <t>Uređaji</t>
  </si>
  <si>
    <t>kapitalne pomoći proračunskim korisnicima iz proračuna JLP®S koji im nije nadležan</t>
  </si>
  <si>
    <t>Tekuće pomoći iiz proračuna temeljem prijenosa EU sredstava</t>
  </si>
  <si>
    <t>Prihodi od pruženih usluga</t>
  </si>
  <si>
    <t>Ugovori o djelu</t>
  </si>
  <si>
    <t>Ostale naknade</t>
  </si>
  <si>
    <t>IZVORNI PLAN ILI REBALANS 2025.*</t>
  </si>
  <si>
    <t>TEKUĆI PLAN 2025.*</t>
  </si>
  <si>
    <t xml:space="preserve">OSTVARENJE/IZVRŠENJE 
2025. </t>
  </si>
  <si>
    <t>219.658,03</t>
  </si>
  <si>
    <t xml:space="preserve">IZVJEŠTAJ O PRIHODIMA I RASHODIMA PREMA EKONOMSKOJ KLASIFIKACIJI  </t>
  </si>
  <si>
    <t xml:space="preserve">OSTVARENJE/ IZVRŠENJE                  
2024. </t>
  </si>
  <si>
    <t xml:space="preserve">OSTVARENJE/ IZVRŠENJE 2025. </t>
  </si>
  <si>
    <t>OSTVARENJE/ IZVRŠENJE 
2025.</t>
  </si>
  <si>
    <t>Rashodi za nefinancijsku imovinu</t>
  </si>
  <si>
    <t>Rashodi za nab. neproizv. nefinan.imovine</t>
  </si>
  <si>
    <t>Rashodi za nabavu proizv. dugotr. Imov.</t>
  </si>
  <si>
    <t>Računala i račun. Oprema</t>
  </si>
  <si>
    <t>Oprema za grijanje ventilaciju i hlađenje</t>
  </si>
  <si>
    <t>IZVJEŠTAJ O PRIHODIMA I RASHODIMA PREMA IZVORIMA FINANCIRANJA</t>
  </si>
  <si>
    <t>IZVJEŠTAJ O IZVRŠENJU FINANCIJSKOG PLANA 2025.</t>
  </si>
  <si>
    <t xml:space="preserve"> IZVRŠENJE                          
2024.</t>
  </si>
  <si>
    <t xml:space="preserve"> IZVRŠENJE                                              
2025.</t>
  </si>
  <si>
    <t>IZVJEŠTAJ O RASHODIMA PREMA FUNKCIJSKOJ KLASIFIKACIJI</t>
  </si>
  <si>
    <t>Realizacija proračuna - Zahtjevi i RVI</t>
  </si>
  <si>
    <t>PLAN 2025</t>
  </si>
  <si>
    <t>SVEUKUPNO PRIHODI</t>
  </si>
  <si>
    <t>63</t>
  </si>
  <si>
    <t>636120</t>
  </si>
  <si>
    <t>636130</t>
  </si>
  <si>
    <t>Tekuće pomoći proračunskim korisnicima iz proračuna JLP(R)S koji im nije nadležan</t>
  </si>
  <si>
    <t>64</t>
  </si>
  <si>
    <t>641320</t>
  </si>
  <si>
    <t>65</t>
  </si>
  <si>
    <t>Prihodi od upravnih i administrativnih pristojbi, pristojbi po posebnim propisima i naknada</t>
  </si>
  <si>
    <t>652640</t>
  </si>
  <si>
    <t>Sufinanciranje cijene usluge, participacije i sl.</t>
  </si>
  <si>
    <t>66</t>
  </si>
  <si>
    <t>Prihodi od prodaje proizvoda i robe te pruženih usluga, prihodi od donacija te povrati po protestira</t>
  </si>
  <si>
    <t>663110</t>
  </si>
  <si>
    <t>Glavni program A00</t>
  </si>
  <si>
    <t>--</t>
  </si>
  <si>
    <t>Aktivnost T400156</t>
  </si>
  <si>
    <t>Izvannastavne aktivnosti OŠ i SŠ</t>
  </si>
  <si>
    <t>323710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</si>
</sst>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4" formatCode="0.0000"/>
    <numFmt numFmtId="165" formatCode="[$-1041A]#,##0.00;\-#,##0.00"/>
    <numFmt numFmtId="166" formatCode="#,##0.00_ ;\-#,##0.00\ "/>
    <numFmt numFmtId="167" formatCode="0.0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2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Times New Roman"/>
      <family val="1"/>
    </font>
    <font>
      <b/>
      <i/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2"/>
      <name val="Arial"/>
      <family val="2"/>
      <charset val="238"/>
    </font>
    <font>
      <b/>
      <sz val="11.95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indexed="17"/>
      <name val="Arial"/>
      <charset val="238"/>
    </font>
    <font>
      <b/>
      <sz val="11.95"/>
      <color indexed="8"/>
      <name val="Arial"/>
      <charset val="238"/>
    </font>
    <font>
      <sz val="11"/>
      <name val="Calibri"/>
      <family val="2"/>
      <charset val="238"/>
      <scheme val="minor"/>
    </font>
    <font>
      <sz val="9"/>
      <name val="Tahoma"/>
      <charset val="238"/>
    </font>
    <font>
      <sz val="8"/>
      <name val="Arial"/>
      <charset val="238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1E1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indexed="9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/>
        <bgColor rgb="FF000000"/>
      </patternFill>
    </fill>
    <fill>
      <patternFill patternType="solid">
        <fgColor theme="9" tint="0.39997558519241921"/>
        <bgColor indexed="0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0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</borders>
  <cellStyleXfs count="3">
    <xf numFmtId="0" fontId="0" fillId="0" borderId="0"/>
    <xf numFmtId="0" fontId="3" fillId="0" borderId="0"/>
    <xf numFmtId="44" fontId="26" fillId="0" borderId="0" applyFont="0" applyFill="0" applyBorder="0" applyAlignment="0" applyProtection="0"/>
  </cellStyleXfs>
  <cellXfs count="209">
    <xf numFmtId="0" fontId="0" fillId="0" borderId="0" xfId="0"/>
    <xf numFmtId="0" fontId="3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5" fillId="0" borderId="3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/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16" fillId="2" borderId="3" xfId="0" applyFont="1" applyFill="1" applyBorder="1" applyAlignment="1">
      <alignment vertical="center" wrapText="1"/>
    </xf>
    <xf numFmtId="0" fontId="5" fillId="3" borderId="3" xfId="0" quotePrefix="1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6" fillId="3" borderId="3" xfId="0" applyFont="1" applyFill="1" applyBorder="1" applyAlignment="1">
      <alignment wrapText="1"/>
    </xf>
    <xf numFmtId="3" fontId="4" fillId="3" borderId="3" xfId="0" applyNumberFormat="1" applyFont="1" applyFill="1" applyBorder="1" applyAlignment="1">
      <alignment horizontal="right"/>
    </xf>
    <xf numFmtId="0" fontId="1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3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0" fontId="7" fillId="3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0" fillId="0" borderId="0" xfId="0" applyAlignment="1">
      <alignment wrapText="1"/>
    </xf>
    <xf numFmtId="4" fontId="5" fillId="0" borderId="3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vertical="center"/>
    </xf>
    <xf numFmtId="4" fontId="7" fillId="3" borderId="3" xfId="0" applyNumberFormat="1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 wrapText="1"/>
    </xf>
    <xf numFmtId="4" fontId="0" fillId="0" borderId="3" xfId="0" applyNumberFormat="1" applyBorder="1"/>
    <xf numFmtId="4" fontId="3" fillId="2" borderId="3" xfId="0" applyNumberFormat="1" applyFont="1" applyFill="1" applyBorder="1" applyAlignment="1">
      <alignment horizontal="right"/>
    </xf>
    <xf numFmtId="2" fontId="0" fillId="0" borderId="3" xfId="0" applyNumberFormat="1" applyBorder="1"/>
    <xf numFmtId="4" fontId="0" fillId="0" borderId="0" xfId="0" applyNumberFormat="1"/>
    <xf numFmtId="0" fontId="19" fillId="4" borderId="3" xfId="0" applyFont="1" applyFill="1" applyBorder="1" applyAlignment="1">
      <alignment horizontal="left" vertical="center" wrapText="1"/>
    </xf>
    <xf numFmtId="4" fontId="20" fillId="4" borderId="3" xfId="0" applyNumberFormat="1" applyFont="1" applyFill="1" applyBorder="1" applyAlignment="1">
      <alignment vertical="center" wrapText="1"/>
    </xf>
    <xf numFmtId="0" fontId="20" fillId="4" borderId="3" xfId="0" applyFont="1" applyFill="1" applyBorder="1" applyAlignment="1">
      <alignment vertical="center" wrapText="1"/>
    </xf>
    <xf numFmtId="164" fontId="20" fillId="4" borderId="3" xfId="0" applyNumberFormat="1" applyFont="1" applyFill="1" applyBorder="1" applyAlignment="1">
      <alignment vertical="center" wrapText="1"/>
    </xf>
    <xf numFmtId="2" fontId="0" fillId="4" borderId="3" xfId="0" applyNumberFormat="1" applyFill="1" applyBorder="1"/>
    <xf numFmtId="0" fontId="9" fillId="4" borderId="3" xfId="0" applyFont="1" applyFill="1" applyBorder="1" applyAlignment="1">
      <alignment horizontal="left" vertical="center" wrapText="1"/>
    </xf>
    <xf numFmtId="4" fontId="5" fillId="4" borderId="3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right"/>
    </xf>
    <xf numFmtId="4" fontId="1" fillId="4" borderId="3" xfId="0" applyNumberFormat="1" applyFont="1" applyFill="1" applyBorder="1"/>
    <xf numFmtId="0" fontId="0" fillId="5" borderId="0" xfId="0" applyFill="1"/>
    <xf numFmtId="0" fontId="9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2" fontId="0" fillId="5" borderId="3" xfId="0" applyNumberFormat="1" applyFill="1" applyBorder="1"/>
    <xf numFmtId="0" fontId="0" fillId="5" borderId="3" xfId="0" applyFill="1" applyBorder="1"/>
    <xf numFmtId="3" fontId="3" fillId="5" borderId="3" xfId="0" applyNumberFormat="1" applyFont="1" applyFill="1" applyBorder="1" applyAlignment="1">
      <alignment horizontal="right" wrapText="1"/>
    </xf>
    <xf numFmtId="4" fontId="0" fillId="5" borderId="0" xfId="0" applyNumberFormat="1" applyFill="1"/>
    <xf numFmtId="4" fontId="0" fillId="5" borderId="3" xfId="0" applyNumberFormat="1" applyFill="1" applyBorder="1"/>
    <xf numFmtId="4" fontId="3" fillId="4" borderId="3" xfId="0" applyNumberFormat="1" applyFont="1" applyFill="1" applyBorder="1" applyAlignment="1">
      <alignment horizontal="right"/>
    </xf>
    <xf numFmtId="4" fontId="0" fillId="4" borderId="3" xfId="0" applyNumberFormat="1" applyFill="1" applyBorder="1"/>
    <xf numFmtId="0" fontId="8" fillId="2" borderId="3" xfId="0" applyFont="1" applyFill="1" applyBorder="1" applyAlignment="1">
      <alignment horizontal="left" vertical="center" wrapText="1"/>
    </xf>
    <xf numFmtId="3" fontId="5" fillId="4" borderId="3" xfId="0" applyNumberFormat="1" applyFont="1" applyFill="1" applyBorder="1"/>
    <xf numFmtId="0" fontId="7" fillId="5" borderId="3" xfId="0" applyFont="1" applyFill="1" applyBorder="1" applyAlignment="1">
      <alignment horizontal="left" vertical="center" wrapText="1"/>
    </xf>
    <xf numFmtId="0" fontId="7" fillId="5" borderId="3" xfId="0" quotePrefix="1" applyFont="1" applyFill="1" applyBorder="1" applyAlignment="1">
      <alignment horizontal="left" vertical="center"/>
    </xf>
    <xf numFmtId="0" fontId="8" fillId="5" borderId="3" xfId="0" quotePrefix="1" applyFont="1" applyFill="1" applyBorder="1" applyAlignment="1">
      <alignment horizontal="left" vertical="center"/>
    </xf>
    <xf numFmtId="0" fontId="7" fillId="5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2" fillId="2" borderId="3" xfId="0" applyFont="1" applyFill="1" applyBorder="1" applyAlignment="1">
      <alignment vertical="center" wrapText="1"/>
    </xf>
    <xf numFmtId="4" fontId="5" fillId="4" borderId="3" xfId="0" applyNumberFormat="1" applyFont="1" applyFill="1" applyBorder="1"/>
    <xf numFmtId="0" fontId="0" fillId="0" borderId="3" xfId="0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0" fontId="7" fillId="0" borderId="3" xfId="0" quotePrefix="1" applyFont="1" applyBorder="1" applyAlignment="1">
      <alignment horizontal="left" vertical="center"/>
    </xf>
    <xf numFmtId="0" fontId="8" fillId="0" borderId="3" xfId="0" quotePrefix="1" applyFont="1" applyBorder="1" applyAlignment="1">
      <alignment horizontal="left" vertical="center"/>
    </xf>
    <xf numFmtId="0" fontId="7" fillId="0" borderId="3" xfId="0" quotePrefix="1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0" fontId="7" fillId="0" borderId="0" xfId="0" applyFont="1"/>
    <xf numFmtId="0" fontId="23" fillId="0" borderId="0" xfId="0" applyFont="1"/>
    <xf numFmtId="0" fontId="25" fillId="6" borderId="0" xfId="0" applyFont="1" applyFill="1" applyAlignment="1" applyProtection="1">
      <alignment vertical="center" wrapText="1" readingOrder="1"/>
      <protection locked="0"/>
    </xf>
    <xf numFmtId="0" fontId="25" fillId="7" borderId="0" xfId="0" applyFont="1" applyFill="1" applyAlignment="1" applyProtection="1">
      <alignment vertical="center" wrapText="1" readingOrder="1"/>
      <protection locked="0"/>
    </xf>
    <xf numFmtId="0" fontId="25" fillId="8" borderId="0" xfId="0" applyFont="1" applyFill="1" applyAlignment="1" applyProtection="1">
      <alignment vertical="center" wrapText="1" readingOrder="1"/>
      <protection locked="0"/>
    </xf>
    <xf numFmtId="0" fontId="25" fillId="9" borderId="0" xfId="0" applyFont="1" applyFill="1" applyAlignment="1" applyProtection="1">
      <alignment vertical="center" wrapText="1" readingOrder="1"/>
      <protection locked="0"/>
    </xf>
    <xf numFmtId="4" fontId="3" fillId="0" borderId="3" xfId="0" applyNumberFormat="1" applyFont="1" applyBorder="1" applyAlignment="1">
      <alignment horizontal="right" wrapText="1"/>
    </xf>
    <xf numFmtId="2" fontId="3" fillId="2" borderId="3" xfId="0" applyNumberFormat="1" applyFont="1" applyFill="1" applyBorder="1" applyAlignment="1">
      <alignment horizontal="right" vertical="center" wrapText="1"/>
    </xf>
    <xf numFmtId="4" fontId="3" fillId="3" borderId="3" xfId="0" applyNumberFormat="1" applyFont="1" applyFill="1" applyBorder="1" applyAlignment="1">
      <alignment horizontal="right" wrapText="1"/>
    </xf>
    <xf numFmtId="166" fontId="0" fillId="5" borderId="3" xfId="0" applyNumberFormat="1" applyFill="1" applyBorder="1"/>
    <xf numFmtId="0" fontId="7" fillId="0" borderId="0" xfId="0" applyFont="1"/>
    <xf numFmtId="0" fontId="0" fillId="0" borderId="0" xfId="0"/>
    <xf numFmtId="0" fontId="5" fillId="3" borderId="3" xfId="0" applyNumberFormat="1" applyFont="1" applyFill="1" applyBorder="1" applyAlignment="1">
      <alignment horizontal="right" wrapText="1"/>
    </xf>
    <xf numFmtId="0" fontId="7" fillId="0" borderId="0" xfId="0" applyFont="1" applyAlignment="1"/>
    <xf numFmtId="49" fontId="7" fillId="3" borderId="3" xfId="0" applyNumberFormat="1" applyFont="1" applyFill="1" applyBorder="1" applyAlignment="1">
      <alignment horizontal="right" vertical="center" wrapText="1"/>
    </xf>
    <xf numFmtId="167" fontId="0" fillId="0" borderId="3" xfId="0" applyNumberFormat="1" applyBorder="1"/>
    <xf numFmtId="0" fontId="0" fillId="0" borderId="3" xfId="2" applyNumberFormat="1" applyFont="1" applyBorder="1"/>
    <xf numFmtId="165" fontId="25" fillId="12" borderId="0" xfId="0" applyNumberFormat="1" applyFont="1" applyFill="1" applyAlignment="1" applyProtection="1">
      <alignment horizontal="right" vertical="center" wrapText="1" readingOrder="1"/>
      <protection locked="0"/>
    </xf>
    <xf numFmtId="0" fontId="0" fillId="2" borderId="0" xfId="0" applyFill="1"/>
    <xf numFmtId="4" fontId="0" fillId="2" borderId="3" xfId="0" applyNumberFormat="1" applyFill="1" applyBorder="1"/>
    <xf numFmtId="0" fontId="7" fillId="2" borderId="3" xfId="0" quotePrefix="1" applyFont="1" applyFill="1" applyBorder="1" applyAlignment="1">
      <alignment horizontal="left" vertical="center" wrapText="1"/>
    </xf>
    <xf numFmtId="2" fontId="0" fillId="2" borderId="3" xfId="0" applyNumberFormat="1" applyFill="1" applyBorder="1"/>
    <xf numFmtId="166" fontId="0" fillId="2" borderId="3" xfId="0" applyNumberFormat="1" applyFill="1" applyBorder="1"/>
    <xf numFmtId="0" fontId="5" fillId="0" borderId="3" xfId="0" quotePrefix="1" applyFont="1" applyBorder="1" applyAlignment="1">
      <alignment horizontal="center" vertical="center" wrapText="1"/>
    </xf>
    <xf numFmtId="0" fontId="0" fillId="0" borderId="0" xfId="0"/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5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5" fillId="3" borderId="1" xfId="0" quotePrefix="1" applyFont="1" applyFill="1" applyBorder="1" applyAlignment="1">
      <alignment horizontal="left" wrapText="1"/>
    </xf>
    <xf numFmtId="0" fontId="5" fillId="3" borderId="2" xfId="0" quotePrefix="1" applyFont="1" applyFill="1" applyBorder="1" applyAlignment="1">
      <alignment horizontal="left" wrapText="1"/>
    </xf>
    <xf numFmtId="0" fontId="5" fillId="3" borderId="4" xfId="0" quotePrefix="1" applyFont="1" applyFill="1" applyBorder="1" applyAlignment="1">
      <alignment horizontal="left" wrapText="1"/>
    </xf>
    <xf numFmtId="0" fontId="9" fillId="2" borderId="0" xfId="0" applyFont="1" applyFill="1" applyAlignment="1">
      <alignment horizontal="left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23" fillId="0" borderId="0" xfId="0" applyFont="1"/>
    <xf numFmtId="0" fontId="24" fillId="0" borderId="0" xfId="0" applyFont="1" applyAlignment="1" applyProtection="1">
      <alignment horizontal="center" vertical="top" wrapText="1" readingOrder="1"/>
      <protection locked="0"/>
    </xf>
    <xf numFmtId="0" fontId="7" fillId="0" borderId="0" xfId="0" applyFont="1"/>
    <xf numFmtId="0" fontId="25" fillId="12" borderId="0" xfId="0" applyFont="1" applyFill="1" applyAlignment="1" applyProtection="1">
      <alignment vertical="center" wrapText="1" readingOrder="1"/>
      <protection locked="0"/>
    </xf>
    <xf numFmtId="0" fontId="7" fillId="2" borderId="0" xfId="0" applyFont="1" applyFill="1"/>
    <xf numFmtId="165" fontId="25" fillId="12" borderId="0" xfId="0" applyNumberFormat="1" applyFont="1" applyFill="1" applyAlignment="1" applyProtection="1">
      <alignment horizontal="right" vertical="center" wrapText="1" readingOrder="1"/>
      <protection locked="0"/>
    </xf>
    <xf numFmtId="0" fontId="7" fillId="4" borderId="3" xfId="0" applyFont="1" applyFill="1" applyBorder="1" applyAlignment="1">
      <alignment horizontal="left" vertical="center" wrapText="1"/>
    </xf>
    <xf numFmtId="0" fontId="8" fillId="4" borderId="3" xfId="0" quotePrefix="1" applyFont="1" applyFill="1" applyBorder="1" applyAlignment="1">
      <alignment horizontal="left" vertical="center"/>
    </xf>
    <xf numFmtId="0" fontId="21" fillId="4" borderId="3" xfId="0" quotePrefix="1" applyFont="1" applyFill="1" applyBorder="1" applyAlignment="1">
      <alignment horizontal="left" vertical="center" wrapText="1"/>
    </xf>
    <xf numFmtId="3" fontId="3" fillId="4" borderId="3" xfId="0" applyNumberFormat="1" applyFont="1" applyFill="1" applyBorder="1" applyAlignment="1">
      <alignment horizontal="right" wrapText="1"/>
    </xf>
    <xf numFmtId="0" fontId="8" fillId="5" borderId="3" xfId="0" quotePrefix="1" applyFont="1" applyFill="1" applyBorder="1" applyAlignment="1">
      <alignment horizontal="left" vertical="center" wrapText="1"/>
    </xf>
    <xf numFmtId="0" fontId="0" fillId="5" borderId="3" xfId="0" applyFill="1" applyBorder="1" applyAlignment="1">
      <alignment horizontal="left"/>
    </xf>
    <xf numFmtId="0" fontId="28" fillId="0" borderId="0" xfId="0" applyFont="1" applyAlignment="1" applyProtection="1">
      <alignment horizontal="center" vertical="top" wrapText="1" readingOrder="1"/>
      <protection locked="0"/>
    </xf>
    <xf numFmtId="0" fontId="0" fillId="0" borderId="0" xfId="0" applyBorder="1"/>
    <xf numFmtId="0" fontId="27" fillId="11" borderId="0" xfId="0" applyFont="1" applyFill="1" applyBorder="1" applyAlignment="1" applyProtection="1">
      <alignment vertical="center" wrapText="1" readingOrder="1"/>
      <protection locked="0"/>
    </xf>
    <xf numFmtId="0" fontId="27" fillId="11" borderId="0" xfId="0" applyFont="1" applyFill="1" applyBorder="1" applyAlignment="1" applyProtection="1">
      <alignment vertical="center" wrapText="1" readingOrder="1"/>
      <protection locked="0"/>
    </xf>
    <xf numFmtId="0" fontId="0" fillId="2" borderId="0" xfId="0" applyFill="1" applyBorder="1"/>
    <xf numFmtId="165" fontId="27" fillId="11" borderId="0" xfId="0" applyNumberFormat="1" applyFont="1" applyFill="1" applyBorder="1" applyAlignment="1" applyProtection="1">
      <alignment horizontal="right" vertical="center" wrapText="1" readingOrder="1"/>
      <protection locked="0"/>
    </xf>
    <xf numFmtId="165" fontId="27" fillId="11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9" fillId="2" borderId="0" xfId="0" applyFont="1" applyFill="1"/>
    <xf numFmtId="0" fontId="31" fillId="11" borderId="0" xfId="0" applyFont="1" applyFill="1" applyAlignment="1" applyProtection="1">
      <alignment vertical="center" wrapText="1" readingOrder="1"/>
      <protection locked="0"/>
    </xf>
    <xf numFmtId="0" fontId="31" fillId="11" borderId="0" xfId="0" applyFont="1" applyFill="1" applyAlignment="1" applyProtection="1">
      <alignment vertical="center" wrapText="1" readingOrder="1"/>
      <protection locked="0"/>
    </xf>
    <xf numFmtId="0" fontId="29" fillId="2" borderId="0" xfId="0" applyFont="1" applyFill="1"/>
    <xf numFmtId="165" fontId="31" fillId="11" borderId="0" xfId="0" applyNumberFormat="1" applyFont="1" applyFill="1" applyAlignment="1" applyProtection="1">
      <alignment horizontal="right" vertical="center" wrapText="1" readingOrder="1"/>
      <protection locked="0"/>
    </xf>
    <xf numFmtId="165" fontId="31" fillId="11" borderId="0" xfId="0" applyNumberFormat="1" applyFont="1" applyFill="1" applyAlignment="1" applyProtection="1">
      <alignment horizontal="right" vertical="center" wrapText="1" readingOrder="1"/>
      <protection locked="0"/>
    </xf>
    <xf numFmtId="0" fontId="31" fillId="14" borderId="0" xfId="0" applyFont="1" applyFill="1" applyAlignment="1" applyProtection="1">
      <alignment vertical="center" wrapText="1" readingOrder="1"/>
      <protection locked="0"/>
    </xf>
    <xf numFmtId="0" fontId="31" fillId="14" borderId="0" xfId="0" applyFont="1" applyFill="1" applyAlignment="1" applyProtection="1">
      <alignment vertical="center" wrapText="1" readingOrder="1"/>
      <protection locked="0"/>
    </xf>
    <xf numFmtId="0" fontId="29" fillId="15" borderId="0" xfId="0" applyFont="1" applyFill="1"/>
    <xf numFmtId="165" fontId="31" fillId="14" borderId="0" xfId="0" applyNumberFormat="1" applyFont="1" applyFill="1" applyAlignment="1" applyProtection="1">
      <alignment horizontal="right" vertical="center" wrapText="1" readingOrder="1"/>
      <protection locked="0"/>
    </xf>
    <xf numFmtId="165" fontId="31" fillId="14" borderId="0" xfId="0" applyNumberFormat="1" applyFont="1" applyFill="1" applyAlignment="1" applyProtection="1">
      <alignment horizontal="right" vertical="center" wrapText="1" readingOrder="1"/>
      <protection locked="0"/>
    </xf>
    <xf numFmtId="0" fontId="31" fillId="16" borderId="0" xfId="0" applyFont="1" applyFill="1" applyAlignment="1" applyProtection="1">
      <alignment vertical="center" wrapText="1" readingOrder="1"/>
      <protection locked="0"/>
    </xf>
    <xf numFmtId="0" fontId="31" fillId="16" borderId="0" xfId="0" applyFont="1" applyFill="1" applyAlignment="1" applyProtection="1">
      <alignment vertical="center" wrapText="1" readingOrder="1"/>
      <protection locked="0"/>
    </xf>
    <xf numFmtId="0" fontId="29" fillId="17" borderId="0" xfId="0" applyFont="1" applyFill="1"/>
    <xf numFmtId="165" fontId="31" fillId="16" borderId="0" xfId="0" applyNumberFormat="1" applyFont="1" applyFill="1" applyAlignment="1" applyProtection="1">
      <alignment horizontal="right" vertical="center" wrapText="1" readingOrder="1"/>
      <protection locked="0"/>
    </xf>
    <xf numFmtId="165" fontId="31" fillId="16" borderId="0" xfId="0" applyNumberFormat="1" applyFont="1" applyFill="1" applyAlignment="1" applyProtection="1">
      <alignment horizontal="right" vertical="center" wrapText="1" readingOrder="1"/>
      <protection locked="0"/>
    </xf>
    <xf numFmtId="0" fontId="31" fillId="13" borderId="0" xfId="0" applyFont="1" applyFill="1" applyAlignment="1" applyProtection="1">
      <alignment vertical="center" wrapText="1" readingOrder="1"/>
      <protection locked="0"/>
    </xf>
    <xf numFmtId="0" fontId="31" fillId="13" borderId="0" xfId="0" applyFont="1" applyFill="1" applyAlignment="1" applyProtection="1">
      <alignment vertical="center" wrapText="1" readingOrder="1"/>
      <protection locked="0"/>
    </xf>
    <xf numFmtId="0" fontId="29" fillId="5" borderId="0" xfId="0" applyFont="1" applyFill="1"/>
    <xf numFmtId="165" fontId="31" fillId="13" borderId="0" xfId="0" applyNumberFormat="1" applyFont="1" applyFill="1" applyAlignment="1" applyProtection="1">
      <alignment horizontal="right" vertical="center" wrapText="1" readingOrder="1"/>
      <protection locked="0"/>
    </xf>
    <xf numFmtId="165" fontId="31" fillId="13" borderId="0" xfId="0" applyNumberFormat="1" applyFont="1" applyFill="1" applyAlignment="1" applyProtection="1">
      <alignment horizontal="right" vertical="center" wrapText="1" readingOrder="1"/>
      <protection locked="0"/>
    </xf>
    <xf numFmtId="0" fontId="30" fillId="10" borderId="7" xfId="0" applyFont="1" applyFill="1" applyBorder="1" applyAlignment="1" applyProtection="1">
      <alignment horizontal="center" vertical="center" wrapText="1" readingOrder="1"/>
      <protection locked="0"/>
    </xf>
    <xf numFmtId="0" fontId="29" fillId="0" borderId="7" xfId="0" applyFont="1" applyBorder="1" applyAlignment="1" applyProtection="1">
      <alignment vertical="top" wrapText="1"/>
      <protection locked="0"/>
    </xf>
    <xf numFmtId="0" fontId="31" fillId="10" borderId="7" xfId="0" applyFont="1" applyFill="1" applyBorder="1" applyAlignment="1" applyProtection="1">
      <alignment horizontal="center" vertical="center" wrapText="1" readingOrder="1"/>
      <protection locked="0"/>
    </xf>
    <xf numFmtId="0" fontId="30" fillId="10" borderId="7" xfId="0" applyFont="1" applyFill="1" applyBorder="1" applyAlignment="1" applyProtection="1">
      <alignment horizontal="center" vertical="center" wrapText="1" readingOrder="1"/>
      <protection locked="0"/>
    </xf>
    <xf numFmtId="0" fontId="29" fillId="15" borderId="0" xfId="0" applyFont="1" applyFill="1"/>
    <xf numFmtId="0" fontId="25" fillId="12" borderId="0" xfId="0" applyFont="1" applyFill="1" applyBorder="1" applyAlignment="1" applyProtection="1">
      <alignment vertical="center" wrapText="1" readingOrder="1"/>
      <protection locked="0"/>
    </xf>
    <xf numFmtId="0" fontId="7" fillId="2" borderId="0" xfId="0" applyFont="1" applyFill="1" applyBorder="1"/>
    <xf numFmtId="165" fontId="25" fillId="12" borderId="0" xfId="0" applyNumberFormat="1" applyFont="1" applyFill="1" applyBorder="1" applyAlignment="1" applyProtection="1">
      <alignment horizontal="right" vertical="center" wrapText="1" readingOrder="1"/>
      <protection locked="0"/>
    </xf>
    <xf numFmtId="165" fontId="25" fillId="1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0" fillId="2" borderId="0" xfId="0" applyFill="1" applyBorder="1"/>
  </cellXfs>
  <cellStyles count="3">
    <cellStyle name="Normalno" xfId="0" builtinId="0"/>
    <cellStyle name="Obično_List4" xfId="1" xr:uid="{00000000-0005-0000-0000-000001000000}"/>
    <cellStyle name="Valuta" xfId="2" builtinId="4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36"/>
  <sheetViews>
    <sheetView topLeftCell="A4" zoomScaleNormal="100" workbookViewId="0">
      <selection activeCell="B31" sqref="B31:L31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x14ac:dyDescent="0.3">
      <c r="B1" s="136" t="s">
        <v>217</v>
      </c>
      <c r="C1" s="136"/>
      <c r="D1" s="136"/>
      <c r="E1" s="136"/>
      <c r="F1" s="136"/>
    </row>
    <row r="2" spans="2:13" ht="42" customHeight="1" x14ac:dyDescent="0.3">
      <c r="B2" s="138" t="s">
        <v>210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20"/>
    </row>
    <row r="3" spans="2:13" ht="18" customHeight="1" x14ac:dyDescent="0.3"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3"/>
    </row>
    <row r="4" spans="2:13" ht="15.75" customHeight="1" x14ac:dyDescent="0.3">
      <c r="B4" s="138" t="s">
        <v>7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9"/>
    </row>
    <row r="5" spans="2:13" ht="17.399999999999999" x14ac:dyDescent="0.3"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4"/>
    </row>
    <row r="6" spans="2:13" ht="18" customHeight="1" x14ac:dyDescent="0.3">
      <c r="B6" s="138" t="s">
        <v>24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8"/>
    </row>
    <row r="7" spans="2:13" ht="18" customHeight="1" x14ac:dyDescent="0.3"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8"/>
    </row>
    <row r="8" spans="2:13" ht="18" customHeight="1" x14ac:dyDescent="0.3">
      <c r="B8" s="142" t="s">
        <v>29</v>
      </c>
      <c r="C8" s="142"/>
      <c r="D8" s="142"/>
      <c r="E8" s="142"/>
      <c r="F8" s="142"/>
      <c r="G8" s="41"/>
      <c r="H8" s="42"/>
      <c r="I8" s="42"/>
      <c r="J8" s="42"/>
      <c r="K8" s="43"/>
      <c r="L8" s="43"/>
    </row>
    <row r="9" spans="2:13" ht="26.4" x14ac:dyDescent="0.3">
      <c r="B9" s="132" t="s">
        <v>6</v>
      </c>
      <c r="C9" s="132"/>
      <c r="D9" s="132"/>
      <c r="E9" s="132"/>
      <c r="F9" s="132"/>
      <c r="G9" s="120" t="s">
        <v>216</v>
      </c>
      <c r="H9" s="120" t="s">
        <v>262</v>
      </c>
      <c r="I9" s="120" t="s">
        <v>263</v>
      </c>
      <c r="J9" s="120" t="s">
        <v>264</v>
      </c>
      <c r="K9" s="22" t="s">
        <v>11</v>
      </c>
      <c r="L9" s="22" t="s">
        <v>22</v>
      </c>
    </row>
    <row r="10" spans="2:13" x14ac:dyDescent="0.3">
      <c r="B10" s="140">
        <v>1</v>
      </c>
      <c r="C10" s="140"/>
      <c r="D10" s="140"/>
      <c r="E10" s="140"/>
      <c r="F10" s="141"/>
      <c r="G10" s="28">
        <v>2</v>
      </c>
      <c r="H10" s="27">
        <v>3</v>
      </c>
      <c r="I10" s="27">
        <v>4</v>
      </c>
      <c r="J10" s="27">
        <v>5</v>
      </c>
      <c r="K10" s="27" t="s">
        <v>18</v>
      </c>
      <c r="L10" s="27" t="s">
        <v>32</v>
      </c>
    </row>
    <row r="11" spans="2:13" x14ac:dyDescent="0.3">
      <c r="B11" s="124" t="s">
        <v>13</v>
      </c>
      <c r="C11" s="125"/>
      <c r="D11" s="125"/>
      <c r="E11" s="125"/>
      <c r="F11" s="146"/>
      <c r="G11" s="48">
        <v>1947324.13</v>
      </c>
      <c r="H11" s="96">
        <v>1891495.94</v>
      </c>
      <c r="I11" s="47"/>
      <c r="J11" s="96">
        <v>1032270.41</v>
      </c>
      <c r="K11" s="104">
        <f>J11/G11</f>
        <v>0.53009686168681125</v>
      </c>
      <c r="L11" s="96">
        <f>J11/H11</f>
        <v>0.54574286318584431</v>
      </c>
    </row>
    <row r="12" spans="2:13" x14ac:dyDescent="0.3">
      <c r="B12" s="147" t="s">
        <v>12</v>
      </c>
      <c r="C12" s="146"/>
      <c r="D12" s="146"/>
      <c r="E12" s="146"/>
      <c r="F12" s="146"/>
      <c r="G12" s="48">
        <v>0</v>
      </c>
      <c r="H12" s="96">
        <v>0</v>
      </c>
      <c r="I12" s="47"/>
      <c r="J12" s="96">
        <v>0</v>
      </c>
      <c r="K12" s="96">
        <v>0</v>
      </c>
      <c r="L12" s="96">
        <v>0</v>
      </c>
    </row>
    <row r="13" spans="2:13" x14ac:dyDescent="0.3">
      <c r="B13" s="143" t="s">
        <v>0</v>
      </c>
      <c r="C13" s="144"/>
      <c r="D13" s="144"/>
      <c r="E13" s="144"/>
      <c r="F13" s="145"/>
      <c r="G13" s="49">
        <v>1947324.13</v>
      </c>
      <c r="H13" s="49">
        <v>1891495.94</v>
      </c>
      <c r="I13" s="49">
        <f>I11+I12</f>
        <v>0</v>
      </c>
      <c r="J13" s="49">
        <v>1032270.41</v>
      </c>
      <c r="K13" s="49">
        <f>J13/G13</f>
        <v>0.53009686168681125</v>
      </c>
      <c r="L13" s="49">
        <f>J13/H13</f>
        <v>0.54574286318584431</v>
      </c>
    </row>
    <row r="14" spans="2:13" x14ac:dyDescent="0.3">
      <c r="B14" s="127" t="s">
        <v>14</v>
      </c>
      <c r="C14" s="125"/>
      <c r="D14" s="125"/>
      <c r="E14" s="125"/>
      <c r="F14" s="125"/>
      <c r="G14" s="50">
        <v>2156506.34</v>
      </c>
      <c r="H14" s="96">
        <v>2176217.42</v>
      </c>
      <c r="I14" s="47"/>
      <c r="J14" s="96">
        <v>1199171.3400000001</v>
      </c>
      <c r="K14" s="49">
        <f>J14/G14</f>
        <v>0.55607132599480336</v>
      </c>
      <c r="L14" s="103">
        <f>J14/H14</f>
        <v>0.55103471233127066</v>
      </c>
    </row>
    <row r="15" spans="2:13" x14ac:dyDescent="0.3">
      <c r="B15" s="147" t="s">
        <v>15</v>
      </c>
      <c r="C15" s="146"/>
      <c r="D15" s="146"/>
      <c r="E15" s="146"/>
      <c r="F15" s="146"/>
      <c r="G15" s="48">
        <v>10475.82</v>
      </c>
      <c r="H15" s="96">
        <v>22633.18</v>
      </c>
      <c r="I15" s="47"/>
      <c r="J15" s="96">
        <v>687</v>
      </c>
      <c r="K15" s="103">
        <f>J15/G15</f>
        <v>6.5579591860112141E-2</v>
      </c>
      <c r="L15" s="103">
        <f>J15/H15</f>
        <v>3.0353666608050656E-2</v>
      </c>
    </row>
    <row r="16" spans="2:13" x14ac:dyDescent="0.3">
      <c r="B16" s="15" t="s">
        <v>1</v>
      </c>
      <c r="C16" s="40"/>
      <c r="D16" s="40"/>
      <c r="E16" s="40"/>
      <c r="F16" s="40"/>
      <c r="G16" s="49">
        <f>G14+G15</f>
        <v>2166982.1599999997</v>
      </c>
      <c r="H16" s="49">
        <f>H14+H15</f>
        <v>2198850.6</v>
      </c>
      <c r="I16" s="49">
        <f>I14+I15</f>
        <v>0</v>
      </c>
      <c r="J16" s="49">
        <f>J14+J15</f>
        <v>1199858.3400000001</v>
      </c>
      <c r="K16" s="49">
        <f>J16/G16</f>
        <v>0.55370014675155432</v>
      </c>
      <c r="L16" s="49">
        <f>J16/H16</f>
        <v>0.54567524505757692</v>
      </c>
    </row>
    <row r="17" spans="1:49" x14ac:dyDescent="0.3">
      <c r="B17" s="148" t="s">
        <v>2</v>
      </c>
      <c r="C17" s="144"/>
      <c r="D17" s="144"/>
      <c r="E17" s="144"/>
      <c r="F17" s="144"/>
      <c r="G17" s="111" t="s">
        <v>265</v>
      </c>
      <c r="H17" s="105">
        <v>307354.65999999997</v>
      </c>
      <c r="I17" s="109"/>
      <c r="J17" s="105">
        <v>167587.93</v>
      </c>
      <c r="K17" s="105">
        <f>J17/G17</f>
        <v>0.76294925343726339</v>
      </c>
      <c r="L17" s="105">
        <f>J17/H17</f>
        <v>0.54525911531648819</v>
      </c>
    </row>
    <row r="18" spans="1:49" ht="17.399999999999999" x14ac:dyDescent="0.3"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"/>
    </row>
    <row r="19" spans="1:49" ht="18" customHeight="1" x14ac:dyDescent="0.3">
      <c r="B19" s="131" t="s">
        <v>26</v>
      </c>
      <c r="C19" s="131"/>
      <c r="D19" s="131"/>
      <c r="E19" s="131"/>
      <c r="F19" s="131"/>
      <c r="G19" s="41"/>
      <c r="H19" s="42"/>
      <c r="I19" s="42"/>
      <c r="J19" s="42"/>
      <c r="K19" s="43"/>
      <c r="L19" s="43"/>
      <c r="M19" s="1"/>
    </row>
    <row r="20" spans="1:49" ht="26.4" x14ac:dyDescent="0.3">
      <c r="B20" s="132" t="s">
        <v>6</v>
      </c>
      <c r="C20" s="132"/>
      <c r="D20" s="132"/>
      <c r="E20" s="132"/>
      <c r="F20" s="132"/>
      <c r="G20" s="120" t="s">
        <v>216</v>
      </c>
      <c r="H20" s="2" t="s">
        <v>262</v>
      </c>
      <c r="I20" s="2" t="s">
        <v>263</v>
      </c>
      <c r="J20" s="2" t="s">
        <v>264</v>
      </c>
      <c r="K20" s="2" t="s">
        <v>11</v>
      </c>
      <c r="L20" s="2" t="s">
        <v>22</v>
      </c>
    </row>
    <row r="21" spans="1:49" x14ac:dyDescent="0.3">
      <c r="B21" s="133">
        <v>1</v>
      </c>
      <c r="C21" s="134"/>
      <c r="D21" s="134"/>
      <c r="E21" s="134"/>
      <c r="F21" s="134"/>
      <c r="G21" s="29">
        <v>2</v>
      </c>
      <c r="H21" s="27">
        <v>3</v>
      </c>
      <c r="I21" s="27">
        <v>4</v>
      </c>
      <c r="J21" s="27">
        <v>5</v>
      </c>
      <c r="K21" s="27" t="s">
        <v>18</v>
      </c>
      <c r="L21" s="27" t="s">
        <v>32</v>
      </c>
    </row>
    <row r="22" spans="1:49" ht="15.75" customHeight="1" x14ac:dyDescent="0.3">
      <c r="B22" s="124" t="s">
        <v>16</v>
      </c>
      <c r="C22" s="135"/>
      <c r="D22" s="135"/>
      <c r="E22" s="135"/>
      <c r="F22" s="135"/>
      <c r="G22" s="23"/>
      <c r="H22" s="14"/>
      <c r="I22" s="14"/>
      <c r="J22" s="14"/>
      <c r="K22" s="14"/>
      <c r="L22" s="14"/>
    </row>
    <row r="23" spans="1:49" x14ac:dyDescent="0.3">
      <c r="B23" s="124" t="s">
        <v>17</v>
      </c>
      <c r="C23" s="125"/>
      <c r="D23" s="125"/>
      <c r="E23" s="125"/>
      <c r="F23" s="125"/>
      <c r="G23" s="21"/>
      <c r="H23" s="14"/>
      <c r="I23" s="14"/>
      <c r="J23" s="14"/>
      <c r="K23" s="14"/>
      <c r="L23" s="14"/>
    </row>
    <row r="24" spans="1:49" ht="15" customHeight="1" x14ac:dyDescent="0.3">
      <c r="B24" s="128" t="s">
        <v>23</v>
      </c>
      <c r="C24" s="129"/>
      <c r="D24" s="129"/>
      <c r="E24" s="129"/>
      <c r="F24" s="130"/>
      <c r="G24" s="31"/>
      <c r="H24" s="32"/>
      <c r="I24" s="32"/>
      <c r="J24" s="32"/>
      <c r="K24" s="32"/>
      <c r="L24" s="32"/>
    </row>
    <row r="25" spans="1:49" s="33" customFormat="1" ht="15" customHeight="1" x14ac:dyDescent="0.3">
      <c r="A25"/>
      <c r="B25" s="124" t="s">
        <v>10</v>
      </c>
      <c r="C25" s="125"/>
      <c r="D25" s="125"/>
      <c r="E25" s="125"/>
      <c r="F25" s="125"/>
      <c r="G25" s="21"/>
      <c r="H25" s="14"/>
      <c r="I25" s="14"/>
      <c r="J25" s="14"/>
      <c r="K25" s="14"/>
      <c r="L25" s="14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3" customFormat="1" ht="15" customHeight="1" x14ac:dyDescent="0.3">
      <c r="A26"/>
      <c r="B26" s="124" t="s">
        <v>25</v>
      </c>
      <c r="C26" s="125"/>
      <c r="D26" s="125"/>
      <c r="E26" s="125"/>
      <c r="F26" s="125"/>
      <c r="G26" s="21"/>
      <c r="H26" s="14"/>
      <c r="I26" s="14"/>
      <c r="J26" s="14"/>
      <c r="K26" s="14"/>
      <c r="L26" s="14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</row>
    <row r="27" spans="1:49" s="39" customFormat="1" x14ac:dyDescent="0.3">
      <c r="A27" s="37"/>
      <c r="B27" s="128" t="s">
        <v>27</v>
      </c>
      <c r="C27" s="129"/>
      <c r="D27" s="129"/>
      <c r="E27" s="129"/>
      <c r="F27" s="130"/>
      <c r="G27" s="31"/>
      <c r="H27" s="38"/>
      <c r="I27" s="38"/>
      <c r="J27" s="38"/>
      <c r="K27" s="38"/>
      <c r="L27" s="38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</row>
    <row r="28" spans="1:49" ht="15.6" x14ac:dyDescent="0.3">
      <c r="B28" s="126" t="s">
        <v>28</v>
      </c>
      <c r="C28" s="126"/>
      <c r="D28" s="126"/>
      <c r="E28" s="126"/>
      <c r="F28" s="126"/>
      <c r="G28" s="34"/>
      <c r="H28" s="35"/>
      <c r="I28" s="35"/>
      <c r="J28" s="35"/>
      <c r="K28" s="35"/>
      <c r="L28" s="35"/>
    </row>
    <row r="30" spans="1:49" x14ac:dyDescent="0.3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</row>
    <row r="31" spans="1:49" x14ac:dyDescent="0.3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49" ht="15" customHeight="1" x14ac:dyDescent="0.3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</row>
    <row r="33" spans="2:13" ht="15" customHeight="1" x14ac:dyDescent="0.3"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46"/>
    </row>
    <row r="34" spans="2:13" ht="36.75" customHeight="1" x14ac:dyDescent="0.3"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</row>
    <row r="35" spans="2:13" ht="15" customHeight="1" x14ac:dyDescent="0.3"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2:13" x14ac:dyDescent="0.3"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</sheetData>
  <mergeCells count="31">
    <mergeCell ref="B1:F1"/>
    <mergeCell ref="B3:L3"/>
    <mergeCell ref="B5:L5"/>
    <mergeCell ref="B7:L7"/>
    <mergeCell ref="B18:L18"/>
    <mergeCell ref="B6:L6"/>
    <mergeCell ref="B4:L4"/>
    <mergeCell ref="B2:L2"/>
    <mergeCell ref="B9:F9"/>
    <mergeCell ref="B10:F10"/>
    <mergeCell ref="B8:F8"/>
    <mergeCell ref="B13:F13"/>
    <mergeCell ref="B11:F11"/>
    <mergeCell ref="B12:F12"/>
    <mergeCell ref="B15:F15"/>
    <mergeCell ref="B17:F17"/>
    <mergeCell ref="B14:F14"/>
    <mergeCell ref="B27:F27"/>
    <mergeCell ref="B24:F24"/>
    <mergeCell ref="B19:F19"/>
    <mergeCell ref="B25:F25"/>
    <mergeCell ref="B26:F26"/>
    <mergeCell ref="B20:F20"/>
    <mergeCell ref="B21:F21"/>
    <mergeCell ref="B22:F22"/>
    <mergeCell ref="B33:L34"/>
    <mergeCell ref="B35:L36"/>
    <mergeCell ref="B31:L31"/>
    <mergeCell ref="B32:L32"/>
    <mergeCell ref="B23:F23"/>
    <mergeCell ref="B28:F28"/>
  </mergeCells>
  <phoneticPr fontId="18" type="noConversion"/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29"/>
  <sheetViews>
    <sheetView topLeftCell="B130" zoomScale="90" zoomScaleNormal="90" workbookViewId="0">
      <selection activeCell="C161" sqref="C161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1" width="17.33203125" customWidth="1"/>
    <col min="12" max="12" width="15.6640625" customWidth="1"/>
  </cols>
  <sheetData>
    <row r="1" spans="2:12" x14ac:dyDescent="0.3">
      <c r="B1" s="158" t="s">
        <v>218</v>
      </c>
      <c r="C1" s="158"/>
      <c r="D1" s="136"/>
      <c r="E1" s="136"/>
      <c r="I1" s="87"/>
      <c r="J1" s="87"/>
      <c r="K1" s="87"/>
      <c r="L1" s="87"/>
    </row>
    <row r="2" spans="2:12" ht="15.75" customHeight="1" x14ac:dyDescent="0.3">
      <c r="I2" s="87"/>
      <c r="J2" s="87"/>
      <c r="K2" s="87"/>
      <c r="L2" s="87"/>
    </row>
    <row r="3" spans="2:12" ht="15.6" x14ac:dyDescent="0.3">
      <c r="B3" s="156" t="s">
        <v>276</v>
      </c>
      <c r="C3" s="156"/>
      <c r="D3" s="156"/>
      <c r="E3" s="156"/>
      <c r="F3" s="156"/>
      <c r="G3" s="156"/>
      <c r="H3" s="156"/>
      <c r="I3" s="157"/>
      <c r="J3" s="157"/>
      <c r="K3" s="157"/>
      <c r="L3" s="157"/>
    </row>
    <row r="4" spans="2:12" ht="15.75" customHeight="1" x14ac:dyDescent="0.3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2:12" ht="17.399999999999999" x14ac:dyDescent="0.3"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</row>
    <row r="6" spans="2:12" ht="15.75" customHeight="1" x14ac:dyDescent="0.3">
      <c r="B6" s="138" t="s">
        <v>266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</row>
    <row r="7" spans="2:12" ht="17.399999999999999" x14ac:dyDescent="0.3"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</row>
    <row r="8" spans="2:12" ht="45" customHeight="1" x14ac:dyDescent="0.3">
      <c r="B8" s="152" t="s">
        <v>6</v>
      </c>
      <c r="C8" s="153"/>
      <c r="D8" s="153"/>
      <c r="E8" s="153"/>
      <c r="F8" s="154"/>
      <c r="G8" s="32" t="s">
        <v>267</v>
      </c>
      <c r="H8" s="32" t="s">
        <v>262</v>
      </c>
      <c r="I8" s="32" t="s">
        <v>263</v>
      </c>
      <c r="J8" s="32" t="s">
        <v>268</v>
      </c>
      <c r="K8" s="32" t="s">
        <v>11</v>
      </c>
      <c r="L8" s="32" t="s">
        <v>22</v>
      </c>
    </row>
    <row r="9" spans="2:12" x14ac:dyDescent="0.3">
      <c r="B9" s="149">
        <v>1</v>
      </c>
      <c r="C9" s="150"/>
      <c r="D9" s="150"/>
      <c r="E9" s="150"/>
      <c r="F9" s="151"/>
      <c r="G9" s="36">
        <v>2</v>
      </c>
      <c r="H9" s="36">
        <v>3</v>
      </c>
      <c r="I9" s="36">
        <v>4</v>
      </c>
      <c r="J9" s="36">
        <v>5</v>
      </c>
      <c r="K9" s="36" t="s">
        <v>18</v>
      </c>
      <c r="L9" s="36" t="s">
        <v>32</v>
      </c>
    </row>
    <row r="10" spans="2:12" x14ac:dyDescent="0.3">
      <c r="B10" s="7"/>
      <c r="C10" s="7"/>
      <c r="D10" s="7"/>
      <c r="E10" s="7"/>
      <c r="F10" s="7" t="s">
        <v>21</v>
      </c>
      <c r="G10" s="5"/>
      <c r="H10" s="5"/>
      <c r="I10" s="5"/>
      <c r="J10" s="24"/>
      <c r="K10" s="24"/>
      <c r="L10" s="24"/>
    </row>
    <row r="11" spans="2:12" x14ac:dyDescent="0.3">
      <c r="B11" s="60">
        <v>6</v>
      </c>
      <c r="C11" s="60"/>
      <c r="D11" s="60"/>
      <c r="E11" s="60"/>
      <c r="F11" s="60" t="s">
        <v>3</v>
      </c>
      <c r="G11" s="89">
        <f>G12+G23+G25+G27</f>
        <v>1947324.1300000001</v>
      </c>
      <c r="H11" s="89">
        <f>H12+H23+H25+H27</f>
        <v>1891495.94</v>
      </c>
      <c r="I11" s="76"/>
      <c r="J11" s="89">
        <f>J12+J23+J25+J27</f>
        <v>1032270.41</v>
      </c>
      <c r="K11" s="74">
        <f>J11/G11*100</f>
        <v>53.009686168681128</v>
      </c>
      <c r="L11" s="59">
        <f>J11/H11*100</f>
        <v>54.574286318584427</v>
      </c>
    </row>
    <row r="12" spans="2:12" ht="26.4" x14ac:dyDescent="0.3">
      <c r="B12" s="65"/>
      <c r="C12" s="77">
        <v>63</v>
      </c>
      <c r="D12" s="77"/>
      <c r="E12" s="77"/>
      <c r="F12" s="77" t="s">
        <v>9</v>
      </c>
      <c r="G12" s="66">
        <f>G14+G15+G16+G17+G18+G19+G20+G21+G22</f>
        <v>1926239.59</v>
      </c>
      <c r="H12" s="66">
        <v>1867735.94</v>
      </c>
      <c r="I12" s="67"/>
      <c r="J12" s="72">
        <f>J14+J15+J16+J17+J18+J19+J20+J21+J22</f>
        <v>1027692.76</v>
      </c>
      <c r="K12" s="72">
        <f>J12/G12*100</f>
        <v>53.3522810628142</v>
      </c>
      <c r="L12" s="68">
        <f>J12/H12*100</f>
        <v>55.023450477694404</v>
      </c>
    </row>
    <row r="13" spans="2:12" ht="23.25" customHeight="1" x14ac:dyDescent="0.3">
      <c r="B13" s="8"/>
      <c r="C13" s="8"/>
      <c r="D13" s="9"/>
      <c r="E13" s="8"/>
      <c r="F13" s="9"/>
      <c r="G13" s="52"/>
      <c r="H13" s="5"/>
      <c r="I13" s="5"/>
      <c r="J13" s="51"/>
      <c r="K13" s="116"/>
      <c r="L13" s="24"/>
    </row>
    <row r="14" spans="2:12" ht="28.5" customHeight="1" x14ac:dyDescent="0.3">
      <c r="B14" s="8"/>
      <c r="C14" s="8"/>
      <c r="D14" s="9">
        <v>636120</v>
      </c>
      <c r="E14" s="8"/>
      <c r="F14" s="12" t="s">
        <v>50</v>
      </c>
      <c r="G14" s="52">
        <v>1913956.95</v>
      </c>
      <c r="H14" s="5"/>
      <c r="I14" s="5"/>
      <c r="J14" s="51">
        <v>1027192.76</v>
      </c>
      <c r="K14" s="116"/>
      <c r="L14" s="24"/>
    </row>
    <row r="15" spans="2:12" ht="24" customHeight="1" x14ac:dyDescent="0.3">
      <c r="B15" s="8"/>
      <c r="C15" s="8"/>
      <c r="D15" s="9">
        <v>636130</v>
      </c>
      <c r="E15" s="9"/>
      <c r="F15" s="12" t="s">
        <v>51</v>
      </c>
      <c r="G15" s="52">
        <v>0</v>
      </c>
      <c r="H15" s="5"/>
      <c r="I15" s="5"/>
      <c r="J15" s="51">
        <v>500</v>
      </c>
      <c r="K15" s="116"/>
      <c r="L15" s="24"/>
    </row>
    <row r="16" spans="2:12" ht="26.4" x14ac:dyDescent="0.3">
      <c r="B16" s="8"/>
      <c r="C16" s="8"/>
      <c r="D16" s="9">
        <v>636220</v>
      </c>
      <c r="E16" s="9"/>
      <c r="F16" s="75" t="s">
        <v>52</v>
      </c>
      <c r="G16" s="52">
        <v>1565.56</v>
      </c>
      <c r="H16" s="5"/>
      <c r="I16" s="5"/>
      <c r="J16" s="51">
        <v>0</v>
      </c>
      <c r="K16" s="116"/>
      <c r="L16" s="24"/>
    </row>
    <row r="17" spans="2:12" s="108" customFormat="1" ht="26.4" x14ac:dyDescent="0.3">
      <c r="B17" s="8"/>
      <c r="C17" s="8"/>
      <c r="D17" s="9">
        <v>636230</v>
      </c>
      <c r="E17" s="9"/>
      <c r="F17" s="75" t="s">
        <v>257</v>
      </c>
      <c r="G17" s="52">
        <v>0</v>
      </c>
      <c r="H17" s="5"/>
      <c r="I17" s="5"/>
      <c r="J17" s="51">
        <v>0</v>
      </c>
      <c r="K17" s="116"/>
      <c r="L17" s="24"/>
    </row>
    <row r="18" spans="2:12" ht="21.75" customHeight="1" x14ac:dyDescent="0.3">
      <c r="B18" s="8"/>
      <c r="C18" s="13"/>
      <c r="D18" s="9">
        <v>639110</v>
      </c>
      <c r="E18" s="9"/>
      <c r="F18" s="75" t="s">
        <v>53</v>
      </c>
      <c r="G18" s="52">
        <v>1127.56</v>
      </c>
      <c r="H18" s="5"/>
      <c r="I18" s="5"/>
      <c r="J18" s="51">
        <v>0</v>
      </c>
      <c r="K18" s="116"/>
      <c r="L18" s="24"/>
    </row>
    <row r="19" spans="2:12" s="108" customFormat="1" ht="21.75" customHeight="1" x14ac:dyDescent="0.3">
      <c r="B19" s="8"/>
      <c r="C19" s="13"/>
      <c r="D19" s="9">
        <v>639310</v>
      </c>
      <c r="E19" s="9"/>
      <c r="F19" s="75" t="s">
        <v>220</v>
      </c>
      <c r="G19" s="52">
        <v>6389.52</v>
      </c>
      <c r="H19" s="5"/>
      <c r="I19" s="5"/>
      <c r="J19" s="51">
        <v>0</v>
      </c>
      <c r="K19" s="116"/>
      <c r="L19" s="24"/>
    </row>
    <row r="20" spans="2:12" s="108" customFormat="1" ht="21.75" customHeight="1" x14ac:dyDescent="0.3">
      <c r="B20" s="8"/>
      <c r="C20" s="13"/>
      <c r="D20" s="9">
        <v>639410</v>
      </c>
      <c r="E20" s="9"/>
      <c r="F20" s="75" t="s">
        <v>221</v>
      </c>
      <c r="G20" s="52">
        <v>2720</v>
      </c>
      <c r="H20" s="5"/>
      <c r="I20" s="5"/>
      <c r="J20" s="51">
        <v>0</v>
      </c>
      <c r="K20" s="116"/>
      <c r="L20" s="24"/>
    </row>
    <row r="21" spans="2:12" s="108" customFormat="1" ht="21.75" customHeight="1" x14ac:dyDescent="0.3">
      <c r="B21" s="8"/>
      <c r="C21" s="13"/>
      <c r="D21" s="9">
        <v>639210</v>
      </c>
      <c r="E21" s="9"/>
      <c r="F21" s="75" t="s">
        <v>219</v>
      </c>
      <c r="G21" s="52">
        <v>480</v>
      </c>
      <c r="H21" s="5"/>
      <c r="I21" s="5"/>
      <c r="J21" s="51">
        <v>0</v>
      </c>
      <c r="K21" s="116"/>
      <c r="L21" s="24"/>
    </row>
    <row r="22" spans="2:12" s="108" customFormat="1" ht="21.75" customHeight="1" x14ac:dyDescent="0.3">
      <c r="B22" s="8"/>
      <c r="C22" s="13"/>
      <c r="D22" s="9">
        <v>638120</v>
      </c>
      <c r="E22" s="9"/>
      <c r="F22" s="75" t="s">
        <v>258</v>
      </c>
      <c r="G22" s="52">
        <v>0</v>
      </c>
      <c r="H22" s="5"/>
      <c r="I22" s="5"/>
      <c r="J22" s="51">
        <v>0</v>
      </c>
      <c r="K22" s="116"/>
      <c r="L22" s="24"/>
    </row>
    <row r="23" spans="2:12" x14ac:dyDescent="0.3">
      <c r="B23" s="78"/>
      <c r="C23" s="78">
        <v>64</v>
      </c>
      <c r="D23" s="79"/>
      <c r="E23" s="79"/>
      <c r="F23" s="77" t="s">
        <v>54</v>
      </c>
      <c r="G23" s="66">
        <v>10.53</v>
      </c>
      <c r="H23" s="66">
        <v>10</v>
      </c>
      <c r="I23" s="67"/>
      <c r="J23" s="69">
        <v>2.97</v>
      </c>
      <c r="K23" s="68">
        <f>J23/G23*100</f>
        <v>28.205128205128212</v>
      </c>
      <c r="L23" s="68">
        <f>J23/H23*100</f>
        <v>29.700000000000003</v>
      </c>
    </row>
    <row r="24" spans="2:12" x14ac:dyDescent="0.3">
      <c r="B24" s="13"/>
      <c r="C24" s="8"/>
      <c r="D24" s="9">
        <v>641320</v>
      </c>
      <c r="E24" s="9"/>
      <c r="F24" s="75" t="s">
        <v>55</v>
      </c>
      <c r="G24" s="88">
        <v>10.53</v>
      </c>
      <c r="H24" s="30"/>
      <c r="I24" s="30"/>
      <c r="J24" s="88">
        <v>2.97</v>
      </c>
      <c r="K24" s="24"/>
      <c r="L24" s="24"/>
    </row>
    <row r="25" spans="2:12" ht="30.75" customHeight="1" x14ac:dyDescent="0.3">
      <c r="B25" s="78"/>
      <c r="C25" s="78">
        <v>65</v>
      </c>
      <c r="D25" s="79"/>
      <c r="E25" s="79"/>
      <c r="F25" s="80" t="s">
        <v>56</v>
      </c>
      <c r="G25" s="66">
        <v>13195</v>
      </c>
      <c r="H25" s="66">
        <v>13750</v>
      </c>
      <c r="I25" s="67"/>
      <c r="J25" s="72">
        <v>714.68</v>
      </c>
      <c r="K25" s="72">
        <f>J25/G25*100</f>
        <v>5.4162940507768091</v>
      </c>
      <c r="L25" s="68">
        <f>J25/H25*100</f>
        <v>5.1976727272727272</v>
      </c>
    </row>
    <row r="26" spans="2:12" x14ac:dyDescent="0.3">
      <c r="B26" s="8"/>
      <c r="C26" s="8"/>
      <c r="D26" s="9">
        <v>652640</v>
      </c>
      <c r="E26" s="8"/>
      <c r="F26" s="12" t="s">
        <v>57</v>
      </c>
      <c r="G26" s="52">
        <v>13195</v>
      </c>
      <c r="H26" s="5"/>
      <c r="I26" s="5"/>
      <c r="J26" s="51">
        <v>714.68</v>
      </c>
      <c r="K26" s="53"/>
      <c r="L26" s="24"/>
    </row>
    <row r="27" spans="2:12" ht="26.4" x14ac:dyDescent="0.3">
      <c r="B27" s="78"/>
      <c r="C27" s="78">
        <v>66</v>
      </c>
      <c r="D27" s="79"/>
      <c r="E27" s="78"/>
      <c r="F27" s="80" t="s">
        <v>58</v>
      </c>
      <c r="G27" s="66">
        <f>G28+G29+G30+G31+G32</f>
        <v>7879.01</v>
      </c>
      <c r="H27" s="66">
        <v>10000</v>
      </c>
      <c r="I27" s="67"/>
      <c r="J27" s="68">
        <f>J28+J29+J30+J31+J32</f>
        <v>3860</v>
      </c>
      <c r="K27" s="106">
        <f>J27/G27*100</f>
        <v>48.990926525032968</v>
      </c>
      <c r="L27" s="68">
        <f>J27/H27*100</f>
        <v>38.6</v>
      </c>
    </row>
    <row r="28" spans="2:12" s="108" customFormat="1" x14ac:dyDescent="0.3">
      <c r="B28" s="8"/>
      <c r="C28" s="8"/>
      <c r="D28" s="9">
        <v>661510</v>
      </c>
      <c r="E28" s="8"/>
      <c r="F28" s="117" t="s">
        <v>259</v>
      </c>
      <c r="G28" s="52">
        <v>0</v>
      </c>
      <c r="H28" s="52"/>
      <c r="I28" s="5"/>
      <c r="J28" s="118">
        <v>0</v>
      </c>
      <c r="K28" s="119"/>
      <c r="L28" s="118"/>
    </row>
    <row r="29" spans="2:12" x14ac:dyDescent="0.3">
      <c r="B29" s="92"/>
      <c r="C29" s="92"/>
      <c r="D29" s="93">
        <v>663110</v>
      </c>
      <c r="E29" s="92"/>
      <c r="F29" s="94" t="s">
        <v>130</v>
      </c>
      <c r="G29" s="96">
        <v>0</v>
      </c>
      <c r="H29" s="96"/>
      <c r="I29" s="95"/>
      <c r="J29" s="53">
        <v>3860</v>
      </c>
      <c r="K29" s="51"/>
      <c r="L29" s="53"/>
    </row>
    <row r="30" spans="2:12" x14ac:dyDescent="0.3">
      <c r="B30" s="8"/>
      <c r="C30" s="8"/>
      <c r="D30" s="9">
        <v>663120</v>
      </c>
      <c r="E30" s="8"/>
      <c r="F30" s="12" t="s">
        <v>59</v>
      </c>
      <c r="G30" s="52">
        <v>170</v>
      </c>
      <c r="H30" s="5"/>
      <c r="I30" s="5"/>
      <c r="J30" s="53">
        <v>0</v>
      </c>
      <c r="K30" s="53"/>
      <c r="L30" s="24"/>
    </row>
    <row r="31" spans="2:12" s="108" customFormat="1" x14ac:dyDescent="0.3">
      <c r="B31" s="8"/>
      <c r="C31" s="8"/>
      <c r="D31" s="9">
        <v>663130</v>
      </c>
      <c r="E31" s="8"/>
      <c r="F31" s="94" t="s">
        <v>222</v>
      </c>
      <c r="G31" s="52">
        <v>5400</v>
      </c>
      <c r="H31" s="5"/>
      <c r="I31" s="5"/>
      <c r="J31" s="53">
        <v>0</v>
      </c>
      <c r="K31" s="53"/>
      <c r="L31" s="24"/>
    </row>
    <row r="32" spans="2:12" x14ac:dyDescent="0.3">
      <c r="B32" s="8"/>
      <c r="C32" s="8"/>
      <c r="D32" s="9">
        <v>663230</v>
      </c>
      <c r="E32" s="8"/>
      <c r="F32" s="12" t="s">
        <v>223</v>
      </c>
      <c r="G32" s="52">
        <v>2309.0100000000002</v>
      </c>
      <c r="H32" s="5"/>
      <c r="I32" s="5"/>
      <c r="J32" s="53">
        <v>0</v>
      </c>
      <c r="K32" s="53"/>
      <c r="L32" s="24"/>
    </row>
    <row r="33" spans="2:12" ht="17.399999999999999" x14ac:dyDescent="0.3"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</row>
    <row r="34" spans="2:12" ht="36.75" customHeight="1" x14ac:dyDescent="0.3">
      <c r="B34" s="152" t="s">
        <v>6</v>
      </c>
      <c r="C34" s="153"/>
      <c r="D34" s="153"/>
      <c r="E34" s="153"/>
      <c r="F34" s="154"/>
      <c r="G34" s="32" t="s">
        <v>211</v>
      </c>
      <c r="H34" s="32" t="s">
        <v>262</v>
      </c>
      <c r="I34" s="32" t="s">
        <v>263</v>
      </c>
      <c r="J34" s="32" t="s">
        <v>269</v>
      </c>
      <c r="K34" s="32" t="s">
        <v>11</v>
      </c>
      <c r="L34" s="32" t="s">
        <v>22</v>
      </c>
    </row>
    <row r="35" spans="2:12" x14ac:dyDescent="0.3">
      <c r="B35" s="149">
        <v>1</v>
      </c>
      <c r="C35" s="150"/>
      <c r="D35" s="150"/>
      <c r="E35" s="150"/>
      <c r="F35" s="151"/>
      <c r="G35" s="36">
        <v>2</v>
      </c>
      <c r="H35" s="36">
        <v>3</v>
      </c>
      <c r="I35" s="36">
        <v>4</v>
      </c>
      <c r="J35" s="36">
        <v>5</v>
      </c>
      <c r="K35" s="36" t="s">
        <v>18</v>
      </c>
      <c r="L35" s="36" t="s">
        <v>32</v>
      </c>
    </row>
    <row r="36" spans="2:12" x14ac:dyDescent="0.3">
      <c r="B36" s="7"/>
      <c r="C36" s="7"/>
      <c r="D36" s="7"/>
      <c r="E36" s="7"/>
      <c r="F36" s="7" t="s">
        <v>20</v>
      </c>
      <c r="G36" s="5"/>
      <c r="H36" s="5"/>
      <c r="I36" s="5"/>
      <c r="J36" s="24"/>
      <c r="K36" s="24"/>
      <c r="L36" s="24"/>
    </row>
    <row r="37" spans="2:12" x14ac:dyDescent="0.3">
      <c r="B37" s="60">
        <v>3</v>
      </c>
      <c r="C37" s="60"/>
      <c r="D37" s="60"/>
      <c r="E37" s="60"/>
      <c r="F37" s="60" t="s">
        <v>4</v>
      </c>
      <c r="G37" s="73">
        <f>G38+G50+G114+G117+G120</f>
        <v>2156505.94</v>
      </c>
      <c r="H37" s="73">
        <f>H38+H50+H114+H117+H119+H121</f>
        <v>2198850.6</v>
      </c>
      <c r="I37" s="62"/>
      <c r="J37" s="74">
        <v>1324613.8400000001</v>
      </c>
      <c r="K37" s="59">
        <f>J37/G37*100</f>
        <v>61.424075650818757</v>
      </c>
      <c r="L37" s="59">
        <f>J37/H37*100</f>
        <v>60.241193285255491</v>
      </c>
    </row>
    <row r="38" spans="2:12" x14ac:dyDescent="0.3">
      <c r="B38" s="65"/>
      <c r="C38" s="77">
        <v>31</v>
      </c>
      <c r="D38" s="77"/>
      <c r="E38" s="77"/>
      <c r="F38" s="77" t="s">
        <v>5</v>
      </c>
      <c r="G38" s="66">
        <f>G39+G40+G41+G42+G43+G44+G45+G46+G47+G48+G49</f>
        <v>1994694.96</v>
      </c>
      <c r="H38" s="66">
        <v>1991442.21</v>
      </c>
      <c r="I38" s="67"/>
      <c r="J38" s="72">
        <f>J39+J40+J41+J42+J43+J44+J45+J46+J47+J48+J49</f>
        <v>1245455.6499999999</v>
      </c>
      <c r="K38" s="68">
        <f>J38/G38*100</f>
        <v>62.438401609035999</v>
      </c>
      <c r="L38" s="68">
        <f>J38/H38*100</f>
        <v>62.540386246006094</v>
      </c>
    </row>
    <row r="39" spans="2:12" x14ac:dyDescent="0.3">
      <c r="B39" s="8"/>
      <c r="C39" s="8"/>
      <c r="D39" s="9">
        <v>311110</v>
      </c>
      <c r="E39" s="9"/>
      <c r="F39" s="9" t="s">
        <v>66</v>
      </c>
      <c r="G39" s="52">
        <v>1649893.47</v>
      </c>
      <c r="H39" s="5"/>
      <c r="I39" s="5"/>
      <c r="J39" s="51">
        <v>1036124.89</v>
      </c>
      <c r="K39" s="53"/>
      <c r="L39" s="24"/>
    </row>
    <row r="40" spans="2:12" x14ac:dyDescent="0.3">
      <c r="B40" s="8"/>
      <c r="C40" s="8"/>
      <c r="D40" s="9">
        <v>311310</v>
      </c>
      <c r="E40" s="9"/>
      <c r="F40" s="9" t="s">
        <v>67</v>
      </c>
      <c r="G40" s="52">
        <v>0</v>
      </c>
      <c r="H40" s="5"/>
      <c r="I40" s="5"/>
      <c r="J40" s="51">
        <v>0</v>
      </c>
      <c r="K40" s="53"/>
      <c r="L40" s="24"/>
    </row>
    <row r="41" spans="2:12" x14ac:dyDescent="0.3">
      <c r="B41" s="8"/>
      <c r="C41" s="8"/>
      <c r="D41" s="9">
        <v>311410</v>
      </c>
      <c r="E41" s="9"/>
      <c r="F41" s="9" t="s">
        <v>68</v>
      </c>
      <c r="G41" s="52">
        <v>0</v>
      </c>
      <c r="H41" s="5"/>
      <c r="I41" s="5"/>
      <c r="J41" s="53">
        <v>0</v>
      </c>
      <c r="K41" s="53"/>
      <c r="L41" s="24"/>
    </row>
    <row r="42" spans="2:12" x14ac:dyDescent="0.3">
      <c r="B42" s="8"/>
      <c r="C42" s="8"/>
      <c r="D42" s="9">
        <v>312110</v>
      </c>
      <c r="E42" s="9"/>
      <c r="F42" s="9" t="s">
        <v>69</v>
      </c>
      <c r="G42" s="52">
        <v>66325.3</v>
      </c>
      <c r="H42" s="5"/>
      <c r="I42" s="5"/>
      <c r="J42" s="51">
        <v>35570.1</v>
      </c>
      <c r="K42" s="53"/>
      <c r="L42" s="24"/>
    </row>
    <row r="43" spans="2:12" x14ac:dyDescent="0.3">
      <c r="B43" s="8"/>
      <c r="C43" s="13"/>
      <c r="D43" s="9">
        <v>312120</v>
      </c>
      <c r="E43" s="9"/>
      <c r="F43" s="12" t="s">
        <v>70</v>
      </c>
      <c r="G43" s="52">
        <v>2100</v>
      </c>
      <c r="H43" s="5"/>
      <c r="I43" s="5"/>
      <c r="J43" s="53">
        <v>700</v>
      </c>
      <c r="K43" s="53"/>
      <c r="L43" s="24"/>
    </row>
    <row r="44" spans="2:12" x14ac:dyDescent="0.3">
      <c r="B44" s="8"/>
      <c r="C44" s="13"/>
      <c r="D44" s="9">
        <v>312130</v>
      </c>
      <c r="E44" s="9"/>
      <c r="F44" s="9" t="s">
        <v>71</v>
      </c>
      <c r="G44" s="52">
        <v>500</v>
      </c>
      <c r="H44" s="5"/>
      <c r="I44" s="5"/>
      <c r="J44" s="53">
        <v>0</v>
      </c>
      <c r="K44" s="53"/>
      <c r="L44" s="24"/>
    </row>
    <row r="45" spans="2:12" x14ac:dyDescent="0.3">
      <c r="B45" s="8"/>
      <c r="C45" s="13"/>
      <c r="D45" s="9">
        <v>312150</v>
      </c>
      <c r="E45" s="9"/>
      <c r="F45" s="9" t="s">
        <v>212</v>
      </c>
      <c r="G45" s="52">
        <v>0</v>
      </c>
      <c r="H45" s="5"/>
      <c r="I45" s="5"/>
      <c r="J45" s="53">
        <v>0</v>
      </c>
      <c r="K45" s="53"/>
      <c r="L45" s="24"/>
    </row>
    <row r="46" spans="2:12" x14ac:dyDescent="0.3">
      <c r="B46" s="8"/>
      <c r="C46" s="8"/>
      <c r="D46" s="9">
        <v>312160</v>
      </c>
      <c r="E46" s="9"/>
      <c r="F46" s="9" t="s">
        <v>72</v>
      </c>
      <c r="G46" s="52">
        <v>2936.4</v>
      </c>
      <c r="H46" s="5"/>
      <c r="I46" s="5"/>
      <c r="J46" s="53">
        <v>2100</v>
      </c>
      <c r="K46" s="53"/>
      <c r="L46" s="24"/>
    </row>
    <row r="47" spans="2:12" x14ac:dyDescent="0.3">
      <c r="B47" s="10"/>
      <c r="C47" s="10"/>
      <c r="D47" s="81">
        <v>312190</v>
      </c>
      <c r="E47" s="82"/>
      <c r="F47" s="83" t="s">
        <v>73</v>
      </c>
      <c r="G47" s="52">
        <v>700</v>
      </c>
      <c r="H47" s="5"/>
      <c r="I47" s="5"/>
      <c r="J47" s="51">
        <v>0</v>
      </c>
      <c r="K47" s="53"/>
      <c r="L47" s="24"/>
    </row>
    <row r="48" spans="2:12" x14ac:dyDescent="0.3">
      <c r="B48" s="11"/>
      <c r="C48" s="11"/>
      <c r="D48" s="75">
        <v>313210</v>
      </c>
      <c r="E48" s="75"/>
      <c r="F48" s="83" t="s">
        <v>74</v>
      </c>
      <c r="G48" s="52">
        <v>272222.18</v>
      </c>
      <c r="H48" s="5"/>
      <c r="I48" s="6"/>
      <c r="J48" s="51">
        <v>170960.66</v>
      </c>
      <c r="K48" s="53"/>
      <c r="L48" s="24"/>
    </row>
    <row r="49" spans="2:12" s="108" customFormat="1" ht="26.4" x14ac:dyDescent="0.3">
      <c r="B49" s="11"/>
      <c r="C49" s="11"/>
      <c r="D49" s="75">
        <v>313320</v>
      </c>
      <c r="E49" s="75"/>
      <c r="F49" s="83" t="s">
        <v>224</v>
      </c>
      <c r="G49" s="52">
        <v>17.61</v>
      </c>
      <c r="H49" s="5"/>
      <c r="I49" s="6"/>
      <c r="J49" s="51">
        <v>0</v>
      </c>
      <c r="K49" s="53"/>
      <c r="L49" s="24"/>
    </row>
    <row r="50" spans="2:12" x14ac:dyDescent="0.3">
      <c r="B50" s="77"/>
      <c r="C50" s="77">
        <v>32</v>
      </c>
      <c r="D50" s="78"/>
      <c r="E50" s="78"/>
      <c r="F50" s="78" t="s">
        <v>8</v>
      </c>
      <c r="G50" s="66">
        <f>G51+G52+G53+G54+G55+G57+G58+G59+G60+G61+G62+G63+G64+G65+G66+G67+G68+G69+G70+G71+G72+G73+G74+G75+G76+G77+G78+G79+G80+G81+G82+G83+G84+G85+G86+G87+G88+G89+G90+G91+G92+G93+G94+G95+G96+G97+G98+G99+G100+G101+G102+G103+G104+G105+G106+G107+G108+G109+G110+G111+G112+G113</f>
        <v>157615.43999999997</v>
      </c>
      <c r="H50" s="66">
        <v>182406.71</v>
      </c>
      <c r="I50" s="70"/>
      <c r="J50" s="72">
        <f>J51+J52+J53+J54+J55+J57+J58+J59+J60+J62+J64+J67+J72+J73+J74+J75+J76+J80+J81+J82+J83+J84+J85+J87+J89+J90+J91+J93+J94+J96+J97+J102+J106+J107+J110+J112+J113</f>
        <v>76993.799999999988</v>
      </c>
      <c r="K50" s="68">
        <f>J50/G50*100</f>
        <v>48.849148281412027</v>
      </c>
      <c r="L50" s="68">
        <f>J50/H50*100</f>
        <v>42.209960368234256</v>
      </c>
    </row>
    <row r="51" spans="2:12" x14ac:dyDescent="0.3">
      <c r="B51" s="11"/>
      <c r="C51" s="11"/>
      <c r="D51" s="9">
        <v>321110</v>
      </c>
      <c r="E51" s="9"/>
      <c r="F51" s="9" t="s">
        <v>75</v>
      </c>
      <c r="G51" s="52">
        <v>8300</v>
      </c>
      <c r="H51" s="5"/>
      <c r="I51" s="6"/>
      <c r="J51" s="51">
        <v>4349</v>
      </c>
      <c r="K51" s="53"/>
      <c r="L51" s="24"/>
    </row>
    <row r="52" spans="2:12" x14ac:dyDescent="0.3">
      <c r="B52" s="7"/>
      <c r="C52" s="11"/>
      <c r="D52" s="75">
        <v>321130</v>
      </c>
      <c r="E52" s="75"/>
      <c r="F52" s="75" t="s">
        <v>76</v>
      </c>
      <c r="G52" s="52">
        <v>1213.27</v>
      </c>
      <c r="H52" s="5"/>
      <c r="I52" s="5"/>
      <c r="J52" s="51">
        <v>1225.06</v>
      </c>
      <c r="K52" s="53"/>
      <c r="L52" s="24"/>
    </row>
    <row r="53" spans="2:12" x14ac:dyDescent="0.3">
      <c r="B53" s="8"/>
      <c r="C53" s="8"/>
      <c r="D53" s="9">
        <v>321150</v>
      </c>
      <c r="E53" s="9"/>
      <c r="F53" s="9" t="s">
        <v>77</v>
      </c>
      <c r="G53" s="52">
        <v>706.46</v>
      </c>
      <c r="H53" s="5"/>
      <c r="I53" s="5"/>
      <c r="J53" s="53">
        <v>2329.1</v>
      </c>
      <c r="K53" s="53"/>
      <c r="L53" s="24"/>
    </row>
    <row r="54" spans="2:12" ht="15" customHeight="1" x14ac:dyDescent="0.3">
      <c r="B54" s="8"/>
      <c r="C54" s="8"/>
      <c r="D54" s="9">
        <v>321190</v>
      </c>
      <c r="E54" s="9"/>
      <c r="F54" s="9" t="s">
        <v>78</v>
      </c>
      <c r="G54" s="52">
        <v>21.5</v>
      </c>
      <c r="H54" s="5"/>
      <c r="I54" s="5"/>
      <c r="J54" s="53">
        <v>24.3</v>
      </c>
      <c r="K54" s="53"/>
      <c r="L54" s="24"/>
    </row>
    <row r="55" spans="2:12" x14ac:dyDescent="0.3">
      <c r="B55" s="8"/>
      <c r="C55" s="8"/>
      <c r="D55" s="9">
        <v>321210</v>
      </c>
      <c r="E55" s="9"/>
      <c r="F55" s="9" t="s">
        <v>79</v>
      </c>
      <c r="G55" s="52">
        <v>27200</v>
      </c>
      <c r="H55" s="5"/>
      <c r="I55" s="5"/>
      <c r="J55" s="51">
        <v>19486.259999999998</v>
      </c>
      <c r="K55" s="53"/>
      <c r="L55" s="24"/>
    </row>
    <row r="56" spans="2:12" ht="0.75" hidden="1" customHeight="1" x14ac:dyDescent="0.3">
      <c r="B56" s="8"/>
      <c r="C56" s="8"/>
      <c r="D56" s="9">
        <v>312110</v>
      </c>
      <c r="E56" s="9"/>
      <c r="F56" s="9"/>
      <c r="G56" s="5"/>
      <c r="H56" s="5"/>
      <c r="I56" s="5"/>
      <c r="J56" s="24"/>
      <c r="K56" s="24"/>
      <c r="L56" s="24"/>
    </row>
    <row r="57" spans="2:12" x14ac:dyDescent="0.3">
      <c r="B57" s="8"/>
      <c r="C57" s="13"/>
      <c r="D57" s="9">
        <v>321310</v>
      </c>
      <c r="E57" s="9"/>
      <c r="F57" s="12" t="s">
        <v>80</v>
      </c>
      <c r="G57" s="52">
        <v>695</v>
      </c>
      <c r="H57" s="5"/>
      <c r="I57" s="5"/>
      <c r="J57" s="53">
        <v>330</v>
      </c>
      <c r="K57" s="53"/>
      <c r="L57" s="24"/>
    </row>
    <row r="58" spans="2:12" x14ac:dyDescent="0.3">
      <c r="B58" s="8"/>
      <c r="C58" s="13"/>
      <c r="D58" s="9">
        <v>321410</v>
      </c>
      <c r="E58" s="9"/>
      <c r="F58" s="9" t="s">
        <v>225</v>
      </c>
      <c r="G58" s="52">
        <v>724.27</v>
      </c>
      <c r="H58" s="5"/>
      <c r="I58" s="5"/>
      <c r="J58" s="53">
        <v>406</v>
      </c>
      <c r="K58" s="53"/>
      <c r="L58" s="24"/>
    </row>
    <row r="59" spans="2:12" x14ac:dyDescent="0.3">
      <c r="B59" s="8"/>
      <c r="C59" s="8"/>
      <c r="D59" s="9">
        <v>322110</v>
      </c>
      <c r="E59" s="9"/>
      <c r="F59" s="9" t="s">
        <v>81</v>
      </c>
      <c r="G59" s="52">
        <v>9247.77</v>
      </c>
      <c r="H59" s="5"/>
      <c r="I59" s="5"/>
      <c r="J59" s="51">
        <v>5109.7</v>
      </c>
      <c r="K59" s="53"/>
      <c r="L59" s="24"/>
    </row>
    <row r="60" spans="2:12" x14ac:dyDescent="0.3">
      <c r="B60" s="10"/>
      <c r="C60" s="10"/>
      <c r="D60" s="81">
        <v>322120</v>
      </c>
      <c r="E60" s="82"/>
      <c r="F60" s="83" t="s">
        <v>82</v>
      </c>
      <c r="G60" s="52">
        <v>1794.71</v>
      </c>
      <c r="H60" s="5"/>
      <c r="I60" s="5"/>
      <c r="J60" s="24">
        <v>564.91999999999996</v>
      </c>
      <c r="K60" s="53"/>
      <c r="L60" s="24"/>
    </row>
    <row r="61" spans="2:12" x14ac:dyDescent="0.3">
      <c r="B61" s="10"/>
      <c r="C61" s="10"/>
      <c r="D61" s="81">
        <v>322130</v>
      </c>
      <c r="E61" s="82"/>
      <c r="F61" s="83" t="s">
        <v>126</v>
      </c>
      <c r="G61" s="52">
        <v>0</v>
      </c>
      <c r="H61" s="5"/>
      <c r="I61" s="5"/>
      <c r="J61" s="24">
        <v>0</v>
      </c>
      <c r="K61" s="53"/>
      <c r="L61" s="24"/>
    </row>
    <row r="62" spans="2:12" x14ac:dyDescent="0.3">
      <c r="B62" s="11"/>
      <c r="C62" s="11"/>
      <c r="D62" s="75">
        <v>322140</v>
      </c>
      <c r="E62" s="75"/>
      <c r="F62" s="83" t="s">
        <v>83</v>
      </c>
      <c r="G62" s="52">
        <v>6283.14</v>
      </c>
      <c r="H62" s="5"/>
      <c r="I62" s="6"/>
      <c r="J62" s="24">
        <v>3725.26</v>
      </c>
      <c r="K62" s="53"/>
      <c r="L62" s="24"/>
    </row>
    <row r="63" spans="2:12" x14ac:dyDescent="0.3">
      <c r="B63" s="11"/>
      <c r="C63" s="11"/>
      <c r="D63" s="9">
        <v>322160</v>
      </c>
      <c r="E63" s="9"/>
      <c r="F63" s="9" t="s">
        <v>84</v>
      </c>
      <c r="G63" s="52">
        <v>0</v>
      </c>
      <c r="H63" s="5"/>
      <c r="I63" s="6"/>
      <c r="J63" s="51">
        <v>0</v>
      </c>
      <c r="K63" s="53"/>
      <c r="L63" s="24"/>
    </row>
    <row r="64" spans="2:12" x14ac:dyDescent="0.3">
      <c r="B64" s="11"/>
      <c r="C64" s="11"/>
      <c r="D64" s="9">
        <v>322190</v>
      </c>
      <c r="E64" s="9"/>
      <c r="F64" s="9" t="s">
        <v>85</v>
      </c>
      <c r="G64" s="52">
        <v>8092.39</v>
      </c>
      <c r="H64" s="5"/>
      <c r="I64" s="6"/>
      <c r="J64" s="51">
        <v>5337.89</v>
      </c>
      <c r="K64" s="53"/>
      <c r="L64" s="24"/>
    </row>
    <row r="65" spans="2:12" x14ac:dyDescent="0.3">
      <c r="B65" s="8"/>
      <c r="C65" s="8"/>
      <c r="D65" s="9">
        <v>322210</v>
      </c>
      <c r="E65" s="9"/>
      <c r="F65" s="9" t="s">
        <v>86</v>
      </c>
      <c r="G65" s="52">
        <v>0</v>
      </c>
      <c r="H65" s="5"/>
      <c r="I65" s="5"/>
      <c r="J65" s="51">
        <v>0</v>
      </c>
      <c r="K65" s="53"/>
      <c r="L65" s="24"/>
    </row>
    <row r="66" spans="2:12" x14ac:dyDescent="0.3">
      <c r="B66" s="8"/>
      <c r="C66" s="8"/>
      <c r="D66" s="9">
        <v>322260</v>
      </c>
      <c r="E66" s="9"/>
      <c r="F66" s="9" t="s">
        <v>87</v>
      </c>
      <c r="G66" s="52">
        <v>0</v>
      </c>
      <c r="H66" s="5"/>
      <c r="I66" s="5"/>
      <c r="J66" s="53">
        <v>0</v>
      </c>
      <c r="K66" s="53"/>
      <c r="L66" s="24"/>
    </row>
    <row r="67" spans="2:12" x14ac:dyDescent="0.3">
      <c r="B67" s="8"/>
      <c r="C67" s="8"/>
      <c r="D67" s="9">
        <v>322310</v>
      </c>
      <c r="E67" s="9"/>
      <c r="F67" s="9" t="s">
        <v>88</v>
      </c>
      <c r="G67" s="52">
        <v>9580.2099999999991</v>
      </c>
      <c r="H67" s="5"/>
      <c r="I67" s="5"/>
      <c r="J67" s="51">
        <v>4416.1499999999996</v>
      </c>
      <c r="K67" s="53"/>
      <c r="L67" s="24"/>
    </row>
    <row r="68" spans="2:12" x14ac:dyDescent="0.3">
      <c r="B68" s="8"/>
      <c r="C68" s="8"/>
      <c r="D68" s="9">
        <v>322340</v>
      </c>
      <c r="E68" s="9"/>
      <c r="F68" s="9" t="s">
        <v>89</v>
      </c>
      <c r="G68" s="52">
        <v>0</v>
      </c>
      <c r="H68" s="5"/>
      <c r="I68" s="5"/>
      <c r="J68" s="53">
        <v>0</v>
      </c>
      <c r="K68" s="53"/>
      <c r="L68" s="24"/>
    </row>
    <row r="69" spans="2:12" x14ac:dyDescent="0.3">
      <c r="B69" s="8"/>
      <c r="C69" s="13"/>
      <c r="D69" s="9">
        <v>322390</v>
      </c>
      <c r="E69" s="9"/>
      <c r="F69" s="12" t="s">
        <v>90</v>
      </c>
      <c r="G69" s="52">
        <v>12351.92</v>
      </c>
      <c r="H69" s="5"/>
      <c r="I69" s="5"/>
      <c r="J69" s="51">
        <v>0</v>
      </c>
      <c r="K69" s="53"/>
      <c r="L69" s="24"/>
    </row>
    <row r="70" spans="2:12" ht="26.4" x14ac:dyDescent="0.3">
      <c r="B70" s="8"/>
      <c r="C70" s="13"/>
      <c r="D70" s="9">
        <v>322410</v>
      </c>
      <c r="E70" s="9"/>
      <c r="F70" s="12" t="s">
        <v>91</v>
      </c>
      <c r="G70" s="52">
        <v>0</v>
      </c>
      <c r="H70" s="5"/>
      <c r="I70" s="5"/>
      <c r="J70" s="51">
        <v>0</v>
      </c>
      <c r="K70" s="53"/>
      <c r="L70" s="24"/>
    </row>
    <row r="71" spans="2:12" ht="26.4" x14ac:dyDescent="0.3">
      <c r="B71" s="8"/>
      <c r="C71" s="8"/>
      <c r="D71" s="9">
        <v>322420</v>
      </c>
      <c r="E71" s="9"/>
      <c r="F71" s="12" t="s">
        <v>92</v>
      </c>
      <c r="G71" s="52">
        <v>280</v>
      </c>
      <c r="H71" s="5"/>
      <c r="I71" s="5"/>
      <c r="J71" s="51">
        <v>0</v>
      </c>
      <c r="K71" s="53"/>
      <c r="L71" s="24"/>
    </row>
    <row r="72" spans="2:12" ht="26.4" x14ac:dyDescent="0.3">
      <c r="B72" s="10"/>
      <c r="C72" s="10"/>
      <c r="D72" s="81">
        <v>322440</v>
      </c>
      <c r="E72" s="82"/>
      <c r="F72" s="83" t="s">
        <v>93</v>
      </c>
      <c r="G72" s="52">
        <v>8816.25</v>
      </c>
      <c r="H72" s="5"/>
      <c r="I72" s="5"/>
      <c r="J72" s="113">
        <v>1267.3699999999999</v>
      </c>
      <c r="K72" s="53"/>
      <c r="L72" s="24"/>
    </row>
    <row r="73" spans="2:12" x14ac:dyDescent="0.3">
      <c r="B73" s="11"/>
      <c r="C73" s="11"/>
      <c r="D73" s="75">
        <v>322510</v>
      </c>
      <c r="E73" s="75"/>
      <c r="F73" s="83" t="s">
        <v>94</v>
      </c>
      <c r="G73" s="52">
        <v>2877.28</v>
      </c>
      <c r="H73" s="5"/>
      <c r="I73" s="6"/>
      <c r="J73" s="51">
        <v>987.03</v>
      </c>
      <c r="K73" s="53"/>
      <c r="L73" s="24"/>
    </row>
    <row r="74" spans="2:12" x14ac:dyDescent="0.3">
      <c r="B74" s="11"/>
      <c r="C74" s="11"/>
      <c r="D74" s="9">
        <v>322710</v>
      </c>
      <c r="E74" s="9"/>
      <c r="F74" s="9" t="s">
        <v>95</v>
      </c>
      <c r="G74" s="52">
        <v>1068.52</v>
      </c>
      <c r="H74" s="5"/>
      <c r="I74" s="6"/>
      <c r="J74" s="53">
        <v>728.72</v>
      </c>
      <c r="K74" s="53"/>
      <c r="L74" s="24"/>
    </row>
    <row r="75" spans="2:12" x14ac:dyDescent="0.3">
      <c r="B75" s="11"/>
      <c r="C75" s="11"/>
      <c r="D75" s="9">
        <v>323110</v>
      </c>
      <c r="E75" s="9"/>
      <c r="F75" s="9" t="s">
        <v>96</v>
      </c>
      <c r="G75" s="52">
        <v>3659.5</v>
      </c>
      <c r="H75" s="5"/>
      <c r="I75" s="6"/>
      <c r="J75" s="51">
        <v>1442.95</v>
      </c>
      <c r="K75" s="53"/>
      <c r="L75" s="24"/>
    </row>
    <row r="76" spans="2:12" x14ac:dyDescent="0.3">
      <c r="B76" s="7"/>
      <c r="C76" s="11"/>
      <c r="D76" s="75">
        <v>323130</v>
      </c>
      <c r="E76" s="75"/>
      <c r="F76" s="75" t="s">
        <v>97</v>
      </c>
      <c r="G76" s="52">
        <v>212.72</v>
      </c>
      <c r="H76" s="5"/>
      <c r="I76" s="5"/>
      <c r="J76" s="24">
        <v>148.41999999999999</v>
      </c>
      <c r="K76" s="53"/>
      <c r="L76" s="24"/>
    </row>
    <row r="77" spans="2:12" x14ac:dyDescent="0.3">
      <c r="B77" s="8"/>
      <c r="C77" s="8"/>
      <c r="D77" s="9">
        <v>323190</v>
      </c>
      <c r="E77" s="9"/>
      <c r="F77" s="9" t="s">
        <v>98</v>
      </c>
      <c r="G77" s="52">
        <v>312.5</v>
      </c>
      <c r="H77" s="5"/>
      <c r="I77" s="5"/>
      <c r="J77" s="51">
        <v>0</v>
      </c>
      <c r="K77" s="53"/>
      <c r="L77" s="24"/>
    </row>
    <row r="78" spans="2:12" ht="26.4" x14ac:dyDescent="0.3">
      <c r="B78" s="8"/>
      <c r="C78" s="8"/>
      <c r="D78" s="9">
        <v>323210</v>
      </c>
      <c r="E78" s="9"/>
      <c r="F78" s="12" t="s">
        <v>99</v>
      </c>
      <c r="G78" s="52">
        <v>9006.25</v>
      </c>
      <c r="H78" s="5"/>
      <c r="I78" s="5"/>
      <c r="J78" s="51">
        <v>0</v>
      </c>
      <c r="K78" s="53"/>
      <c r="L78" s="24"/>
    </row>
    <row r="79" spans="2:12" ht="26.4" x14ac:dyDescent="0.3">
      <c r="B79" s="8"/>
      <c r="C79" s="8"/>
      <c r="D79" s="9">
        <v>323220</v>
      </c>
      <c r="E79" s="9"/>
      <c r="F79" s="12" t="s">
        <v>100</v>
      </c>
      <c r="G79" s="91">
        <v>356.25</v>
      </c>
      <c r="H79" s="5"/>
      <c r="I79" s="5"/>
      <c r="J79" s="51">
        <v>0</v>
      </c>
      <c r="K79" s="53"/>
      <c r="L79" s="24"/>
    </row>
    <row r="80" spans="2:12" x14ac:dyDescent="0.3">
      <c r="B80" s="8"/>
      <c r="C80" s="8"/>
      <c r="D80" s="9">
        <v>323290</v>
      </c>
      <c r="E80" s="9"/>
      <c r="F80" s="12" t="s">
        <v>213</v>
      </c>
      <c r="G80" s="91">
        <v>5049.0200000000004</v>
      </c>
      <c r="H80" s="5"/>
      <c r="I80" s="5"/>
      <c r="J80" s="51">
        <v>869.31</v>
      </c>
      <c r="K80" s="53"/>
      <c r="L80" s="24"/>
    </row>
    <row r="81" spans="2:12" x14ac:dyDescent="0.3">
      <c r="B81" s="8"/>
      <c r="C81" s="8"/>
      <c r="D81" s="9">
        <v>323310</v>
      </c>
      <c r="E81" s="9"/>
      <c r="F81" s="12" t="s">
        <v>101</v>
      </c>
      <c r="G81" s="52">
        <v>220</v>
      </c>
      <c r="H81" s="5"/>
      <c r="I81" s="5"/>
      <c r="J81" s="53">
        <v>0</v>
      </c>
      <c r="K81" s="53"/>
      <c r="L81" s="24"/>
    </row>
    <row r="82" spans="2:12" x14ac:dyDescent="0.3">
      <c r="B82" s="8"/>
      <c r="C82" s="13"/>
      <c r="D82" s="9">
        <v>323390</v>
      </c>
      <c r="E82" s="9"/>
      <c r="F82" s="12" t="s">
        <v>102</v>
      </c>
      <c r="G82" s="52">
        <v>900</v>
      </c>
      <c r="H82" s="5"/>
      <c r="I82" s="5"/>
      <c r="J82" s="53">
        <v>918.59</v>
      </c>
      <c r="K82" s="53"/>
      <c r="L82" s="24"/>
    </row>
    <row r="83" spans="2:12" x14ac:dyDescent="0.3">
      <c r="B83" s="8"/>
      <c r="C83" s="13"/>
      <c r="D83" s="9">
        <v>323410</v>
      </c>
      <c r="E83" s="9"/>
      <c r="F83" s="9" t="s">
        <v>103</v>
      </c>
      <c r="G83" s="52">
        <v>2497.33</v>
      </c>
      <c r="H83" s="5"/>
      <c r="I83" s="5"/>
      <c r="J83" s="51">
        <v>1142.22</v>
      </c>
      <c r="K83" s="53"/>
      <c r="L83" s="24"/>
    </row>
    <row r="84" spans="2:12" x14ac:dyDescent="0.3">
      <c r="B84" s="8"/>
      <c r="C84" s="8"/>
      <c r="D84" s="9">
        <v>323420</v>
      </c>
      <c r="E84" s="9"/>
      <c r="F84" s="9" t="s">
        <v>104</v>
      </c>
      <c r="G84" s="52">
        <v>3012.42</v>
      </c>
      <c r="H84" s="5"/>
      <c r="I84" s="5"/>
      <c r="J84" s="51">
        <v>1106.31</v>
      </c>
      <c r="K84" s="53"/>
      <c r="L84" s="24"/>
    </row>
    <row r="85" spans="2:12" x14ac:dyDescent="0.3">
      <c r="B85" s="10"/>
      <c r="C85" s="10"/>
      <c r="D85" s="81">
        <v>323430</v>
      </c>
      <c r="E85" s="82"/>
      <c r="F85" s="83" t="s">
        <v>105</v>
      </c>
      <c r="G85" s="52">
        <v>248.85</v>
      </c>
      <c r="H85" s="5"/>
      <c r="I85" s="5"/>
      <c r="J85" s="53">
        <v>248.85</v>
      </c>
      <c r="K85" s="53"/>
      <c r="L85" s="24"/>
    </row>
    <row r="86" spans="2:12" x14ac:dyDescent="0.3">
      <c r="B86" s="11"/>
      <c r="C86" s="11"/>
      <c r="D86" s="75">
        <v>323440</v>
      </c>
      <c r="E86" s="75"/>
      <c r="F86" s="83" t="s">
        <v>106</v>
      </c>
      <c r="G86" s="52">
        <v>0</v>
      </c>
      <c r="H86" s="5"/>
      <c r="I86" s="6"/>
      <c r="J86" s="51">
        <v>0</v>
      </c>
      <c r="K86" s="53"/>
      <c r="L86" s="24"/>
    </row>
    <row r="87" spans="2:12" x14ac:dyDescent="0.3">
      <c r="B87" s="11"/>
      <c r="C87" s="11"/>
      <c r="D87" s="9">
        <v>323490</v>
      </c>
      <c r="E87" s="9"/>
      <c r="F87" s="9" t="s">
        <v>107</v>
      </c>
      <c r="G87" s="52">
        <v>5225.16</v>
      </c>
      <c r="H87" s="5"/>
      <c r="I87" s="6"/>
      <c r="J87" s="51">
        <v>2636.59</v>
      </c>
      <c r="K87" s="53"/>
      <c r="L87" s="24"/>
    </row>
    <row r="88" spans="2:12" x14ac:dyDescent="0.3">
      <c r="B88" s="11"/>
      <c r="C88" s="11"/>
      <c r="D88" s="9">
        <v>323520</v>
      </c>
      <c r="E88" s="9"/>
      <c r="F88" s="9" t="s">
        <v>108</v>
      </c>
      <c r="G88" s="52">
        <v>0</v>
      </c>
      <c r="H88" s="5"/>
      <c r="I88" s="6"/>
      <c r="J88" s="51">
        <v>0</v>
      </c>
      <c r="K88" s="53"/>
      <c r="L88" s="24"/>
    </row>
    <row r="89" spans="2:12" x14ac:dyDescent="0.3">
      <c r="B89" s="8"/>
      <c r="C89" s="8"/>
      <c r="D89" s="9">
        <v>323530</v>
      </c>
      <c r="E89" s="9"/>
      <c r="F89" s="9" t="s">
        <v>109</v>
      </c>
      <c r="G89" s="52">
        <v>70.569999999999993</v>
      </c>
      <c r="H89" s="5"/>
      <c r="I89" s="5"/>
      <c r="J89" s="51">
        <v>211.44</v>
      </c>
      <c r="K89" s="53"/>
      <c r="L89" s="24"/>
    </row>
    <row r="90" spans="2:12" s="108" customFormat="1" x14ac:dyDescent="0.3">
      <c r="B90" s="8"/>
      <c r="C90" s="8"/>
      <c r="D90" s="9">
        <v>323590</v>
      </c>
      <c r="E90" s="9"/>
      <c r="F90" s="9" t="s">
        <v>226</v>
      </c>
      <c r="G90" s="52">
        <v>10998</v>
      </c>
      <c r="H90" s="5"/>
      <c r="I90" s="5"/>
      <c r="J90" s="51">
        <v>5707</v>
      </c>
      <c r="K90" s="53"/>
      <c r="L90" s="24"/>
    </row>
    <row r="91" spans="2:12" ht="18" customHeight="1" x14ac:dyDescent="0.3">
      <c r="B91" s="8"/>
      <c r="C91" s="8"/>
      <c r="D91" s="9">
        <v>323610</v>
      </c>
      <c r="E91" s="9"/>
      <c r="F91" s="12" t="s">
        <v>110</v>
      </c>
      <c r="G91" s="52">
        <v>3767.51</v>
      </c>
      <c r="H91" s="5"/>
      <c r="I91" s="5"/>
      <c r="J91" s="51">
        <v>544.77</v>
      </c>
      <c r="K91" s="53"/>
      <c r="L91" s="24"/>
    </row>
    <row r="92" spans="2:12" x14ac:dyDescent="0.3">
      <c r="B92" s="8"/>
      <c r="C92" s="8"/>
      <c r="D92" s="9">
        <v>323630</v>
      </c>
      <c r="E92" s="9"/>
      <c r="F92" s="12" t="s">
        <v>127</v>
      </c>
      <c r="G92" s="52">
        <v>0</v>
      </c>
      <c r="H92" s="5"/>
      <c r="I92" s="5"/>
      <c r="J92" s="51">
        <v>0</v>
      </c>
      <c r="K92" s="24"/>
      <c r="L92" s="24"/>
    </row>
    <row r="93" spans="2:12" x14ac:dyDescent="0.3">
      <c r="B93" s="8"/>
      <c r="C93" s="13"/>
      <c r="D93" s="9">
        <v>323710</v>
      </c>
      <c r="E93" s="9"/>
      <c r="F93" s="12" t="s">
        <v>111</v>
      </c>
      <c r="G93" s="52">
        <v>0</v>
      </c>
      <c r="H93" s="5"/>
      <c r="I93" s="5"/>
      <c r="J93" s="53">
        <v>3271.95</v>
      </c>
      <c r="K93" s="53"/>
      <c r="L93" s="24"/>
    </row>
    <row r="94" spans="2:12" x14ac:dyDescent="0.3">
      <c r="B94" s="8"/>
      <c r="C94" s="13"/>
      <c r="D94" s="9">
        <v>323790</v>
      </c>
      <c r="E94" s="9"/>
      <c r="F94" s="9" t="s">
        <v>112</v>
      </c>
      <c r="G94" s="52">
        <v>500</v>
      </c>
      <c r="H94" s="5"/>
      <c r="I94" s="5"/>
      <c r="J94" s="53">
        <v>250</v>
      </c>
      <c r="K94" s="53"/>
      <c r="L94" s="24"/>
    </row>
    <row r="95" spans="2:12" s="108" customFormat="1" x14ac:dyDescent="0.3">
      <c r="B95" s="8"/>
      <c r="C95" s="13"/>
      <c r="D95" s="9">
        <v>323720</v>
      </c>
      <c r="E95" s="9"/>
      <c r="F95" s="9" t="s">
        <v>260</v>
      </c>
      <c r="G95" s="52">
        <v>0</v>
      </c>
      <c r="H95" s="5"/>
      <c r="I95" s="5"/>
      <c r="J95" s="53">
        <v>0</v>
      </c>
      <c r="K95" s="53"/>
      <c r="L95" s="24"/>
    </row>
    <row r="96" spans="2:12" x14ac:dyDescent="0.3">
      <c r="B96" s="8"/>
      <c r="C96" s="13"/>
      <c r="D96" s="9">
        <v>323810</v>
      </c>
      <c r="E96" s="9"/>
      <c r="F96" s="9" t="s">
        <v>214</v>
      </c>
      <c r="G96" s="52">
        <v>1253.24</v>
      </c>
      <c r="H96" s="5"/>
      <c r="I96" s="5"/>
      <c r="J96" s="53">
        <v>1619.95</v>
      </c>
      <c r="K96" s="53"/>
      <c r="L96" s="24"/>
    </row>
    <row r="97" spans="2:12" x14ac:dyDescent="0.3">
      <c r="B97" s="8"/>
      <c r="C97" s="8"/>
      <c r="D97" s="9">
        <v>323890</v>
      </c>
      <c r="E97" s="9"/>
      <c r="F97" s="9" t="s">
        <v>113</v>
      </c>
      <c r="G97" s="52">
        <v>602.36</v>
      </c>
      <c r="H97" s="5"/>
      <c r="I97" s="5"/>
      <c r="J97" s="51">
        <v>724.85</v>
      </c>
      <c r="K97" s="53"/>
      <c r="L97" s="24"/>
    </row>
    <row r="98" spans="2:12" ht="26.4" x14ac:dyDescent="0.3">
      <c r="B98" s="10"/>
      <c r="C98" s="10"/>
      <c r="D98" s="81">
        <v>323910</v>
      </c>
      <c r="E98" s="82"/>
      <c r="F98" s="83" t="s">
        <v>114</v>
      </c>
      <c r="G98" s="52">
        <v>0</v>
      </c>
      <c r="H98" s="5"/>
      <c r="I98" s="5"/>
      <c r="J98" s="53">
        <v>0</v>
      </c>
      <c r="K98" s="53"/>
      <c r="L98" s="24"/>
    </row>
    <row r="99" spans="2:12" x14ac:dyDescent="0.3">
      <c r="B99" s="11"/>
      <c r="C99" s="11"/>
      <c r="D99" s="75">
        <v>323930</v>
      </c>
      <c r="E99" s="75"/>
      <c r="F99" s="83" t="s">
        <v>115</v>
      </c>
      <c r="G99" s="52">
        <v>0</v>
      </c>
      <c r="H99" s="5"/>
      <c r="I99" s="6"/>
      <c r="J99" s="53">
        <v>0</v>
      </c>
      <c r="K99" s="24"/>
      <c r="L99" s="24"/>
    </row>
    <row r="100" spans="2:12" x14ac:dyDescent="0.3">
      <c r="B100" s="11"/>
      <c r="C100" s="11"/>
      <c r="D100" s="75">
        <v>323950</v>
      </c>
      <c r="E100" s="75"/>
      <c r="F100" s="83" t="s">
        <v>215</v>
      </c>
      <c r="G100" s="52">
        <v>0</v>
      </c>
      <c r="H100" s="5"/>
      <c r="I100" s="6"/>
      <c r="J100" s="53">
        <v>0</v>
      </c>
      <c r="K100" s="24"/>
      <c r="L100" s="24"/>
    </row>
    <row r="101" spans="2:12" x14ac:dyDescent="0.3">
      <c r="B101" s="11"/>
      <c r="C101" s="11"/>
      <c r="D101" s="9">
        <v>323960</v>
      </c>
      <c r="E101" s="9"/>
      <c r="F101" s="9" t="s">
        <v>116</v>
      </c>
      <c r="G101" s="52">
        <v>1010.2</v>
      </c>
      <c r="H101" s="5"/>
      <c r="I101" s="6"/>
      <c r="J101" s="53">
        <v>0</v>
      </c>
      <c r="K101" s="53"/>
      <c r="L101" s="24"/>
    </row>
    <row r="102" spans="2:12" x14ac:dyDescent="0.3">
      <c r="B102" s="11"/>
      <c r="C102" s="11"/>
      <c r="D102" s="9">
        <v>323990</v>
      </c>
      <c r="E102" s="9"/>
      <c r="F102" s="9" t="s">
        <v>117</v>
      </c>
      <c r="G102" s="52">
        <v>1106.9000000000001</v>
      </c>
      <c r="H102" s="5"/>
      <c r="I102" s="6"/>
      <c r="J102" s="24">
        <v>384.65</v>
      </c>
      <c r="K102" s="53"/>
      <c r="L102" s="24"/>
    </row>
    <row r="103" spans="2:12" x14ac:dyDescent="0.3">
      <c r="B103" s="7"/>
      <c r="C103" s="11"/>
      <c r="D103" s="75">
        <v>324110</v>
      </c>
      <c r="E103" s="75"/>
      <c r="F103" s="75" t="s">
        <v>118</v>
      </c>
      <c r="G103" s="52">
        <v>0</v>
      </c>
      <c r="H103" s="5"/>
      <c r="I103" s="5"/>
      <c r="J103" s="53">
        <v>0</v>
      </c>
      <c r="K103" s="24"/>
      <c r="L103" s="24"/>
    </row>
    <row r="104" spans="2:12" x14ac:dyDescent="0.3">
      <c r="B104" s="8"/>
      <c r="C104" s="8"/>
      <c r="D104" s="9">
        <v>329120</v>
      </c>
      <c r="E104" s="9"/>
      <c r="F104" s="9" t="s">
        <v>119</v>
      </c>
      <c r="G104" s="52">
        <v>0</v>
      </c>
      <c r="H104" s="5"/>
      <c r="I104" s="5"/>
      <c r="J104" s="53">
        <v>0</v>
      </c>
      <c r="K104" s="53"/>
      <c r="L104" s="24"/>
    </row>
    <row r="105" spans="2:12" s="108" customFormat="1" x14ac:dyDescent="0.3">
      <c r="B105" s="8"/>
      <c r="C105" s="8"/>
      <c r="D105" s="9">
        <v>329310</v>
      </c>
      <c r="E105" s="9"/>
      <c r="F105" s="9" t="s">
        <v>60</v>
      </c>
      <c r="G105" s="52">
        <v>0</v>
      </c>
      <c r="H105" s="5"/>
      <c r="I105" s="5"/>
      <c r="J105" s="53">
        <v>0</v>
      </c>
      <c r="K105" s="53"/>
      <c r="L105" s="24"/>
    </row>
    <row r="106" spans="2:12" x14ac:dyDescent="0.3">
      <c r="B106" s="8"/>
      <c r="C106" s="8"/>
      <c r="D106" s="9">
        <v>329410</v>
      </c>
      <c r="E106" s="9"/>
      <c r="F106" s="9" t="s">
        <v>227</v>
      </c>
      <c r="G106" s="52">
        <v>150</v>
      </c>
      <c r="H106" s="5"/>
      <c r="I106" s="5"/>
      <c r="J106" s="51">
        <v>150</v>
      </c>
      <c r="K106" s="53"/>
      <c r="L106" s="24"/>
    </row>
    <row r="107" spans="2:12" x14ac:dyDescent="0.3">
      <c r="B107" s="8"/>
      <c r="C107" s="8"/>
      <c r="D107" s="9">
        <v>329510</v>
      </c>
      <c r="E107" s="9"/>
      <c r="F107" s="9" t="s">
        <v>120</v>
      </c>
      <c r="G107" s="52">
        <v>4075.55</v>
      </c>
      <c r="H107" s="5"/>
      <c r="I107" s="5"/>
      <c r="J107" s="53">
        <v>2664</v>
      </c>
      <c r="K107" s="53"/>
      <c r="L107" s="24"/>
    </row>
    <row r="108" spans="2:12" x14ac:dyDescent="0.3">
      <c r="B108" s="8"/>
      <c r="C108" s="8"/>
      <c r="D108" s="9">
        <v>329520</v>
      </c>
      <c r="E108" s="9"/>
      <c r="F108" s="9" t="s">
        <v>128</v>
      </c>
      <c r="G108" s="52">
        <v>0</v>
      </c>
      <c r="H108" s="5"/>
      <c r="I108" s="5"/>
      <c r="J108" s="53">
        <v>0</v>
      </c>
      <c r="K108" s="24"/>
      <c r="L108" s="24"/>
    </row>
    <row r="109" spans="2:12" x14ac:dyDescent="0.3">
      <c r="B109" s="8"/>
      <c r="C109" s="8"/>
      <c r="D109" s="9">
        <v>329530</v>
      </c>
      <c r="E109" s="9"/>
      <c r="F109" s="9" t="s">
        <v>129</v>
      </c>
      <c r="G109" s="52">
        <v>0</v>
      </c>
      <c r="H109" s="5"/>
      <c r="I109" s="5"/>
      <c r="J109" s="112">
        <v>0</v>
      </c>
      <c r="K109" s="24"/>
      <c r="L109" s="24"/>
    </row>
    <row r="110" spans="2:12" x14ac:dyDescent="0.3">
      <c r="B110" s="8"/>
      <c r="C110" s="8"/>
      <c r="D110" s="9">
        <v>329590</v>
      </c>
      <c r="E110" s="9"/>
      <c r="F110" s="9" t="s">
        <v>121</v>
      </c>
      <c r="G110" s="52">
        <v>254.88</v>
      </c>
      <c r="H110" s="5"/>
      <c r="I110" s="5"/>
      <c r="J110" s="24">
        <v>127.44</v>
      </c>
      <c r="K110" s="53"/>
      <c r="L110" s="24"/>
    </row>
    <row r="111" spans="2:12" x14ac:dyDescent="0.3">
      <c r="B111" s="8"/>
      <c r="C111" s="13"/>
      <c r="D111" s="9">
        <v>329610</v>
      </c>
      <c r="E111" s="9"/>
      <c r="F111" s="12" t="s">
        <v>122</v>
      </c>
      <c r="G111" s="52">
        <v>745.55</v>
      </c>
      <c r="H111" s="5"/>
      <c r="I111" s="5"/>
      <c r="J111" s="51">
        <v>0</v>
      </c>
      <c r="K111" s="53"/>
      <c r="L111" s="24"/>
    </row>
    <row r="112" spans="2:12" x14ac:dyDescent="0.3">
      <c r="B112" s="8"/>
      <c r="C112" s="13"/>
      <c r="D112" s="9">
        <v>329910</v>
      </c>
      <c r="E112" s="9"/>
      <c r="F112" s="9" t="s">
        <v>123</v>
      </c>
      <c r="G112" s="52">
        <v>667.9</v>
      </c>
      <c r="H112" s="5"/>
      <c r="I112" s="5"/>
      <c r="J112" s="24">
        <v>1304.3900000000001</v>
      </c>
      <c r="K112" s="53"/>
      <c r="L112" s="24"/>
    </row>
    <row r="113" spans="2:12" x14ac:dyDescent="0.3">
      <c r="B113" s="8"/>
      <c r="C113" s="8"/>
      <c r="D113" s="9">
        <v>329990</v>
      </c>
      <c r="E113" s="9"/>
      <c r="F113" s="9" t="s">
        <v>124</v>
      </c>
      <c r="G113" s="52">
        <v>2460.09</v>
      </c>
      <c r="H113" s="5"/>
      <c r="I113" s="5"/>
      <c r="J113" s="90">
        <v>1233.3599999999999</v>
      </c>
      <c r="K113" s="53"/>
      <c r="L113" s="24"/>
    </row>
    <row r="114" spans="2:12" x14ac:dyDescent="0.3">
      <c r="B114" s="84"/>
      <c r="C114" s="85">
        <v>34</v>
      </c>
      <c r="D114" s="85"/>
      <c r="E114" s="84"/>
      <c r="F114" s="86" t="s">
        <v>125</v>
      </c>
      <c r="G114" s="66">
        <f>G115+G116</f>
        <v>2259.33</v>
      </c>
      <c r="H114" s="66">
        <v>1500</v>
      </c>
      <c r="I114" s="67"/>
      <c r="J114" s="72">
        <v>612.59</v>
      </c>
      <c r="K114" s="68">
        <f>J114/G114*100</f>
        <v>27.113790371481812</v>
      </c>
      <c r="L114" s="68">
        <f>J114/H114*100</f>
        <v>40.839333333333336</v>
      </c>
    </row>
    <row r="115" spans="2:12" x14ac:dyDescent="0.3">
      <c r="B115" s="11"/>
      <c r="C115" s="11"/>
      <c r="D115" s="75">
        <v>343110</v>
      </c>
      <c r="E115" s="75"/>
      <c r="F115" s="83" t="s">
        <v>61</v>
      </c>
      <c r="G115" s="52">
        <v>1643.06</v>
      </c>
      <c r="H115" s="5"/>
      <c r="I115" s="6"/>
      <c r="J115" s="24">
        <v>612.59</v>
      </c>
      <c r="K115" s="53"/>
      <c r="L115" s="24"/>
    </row>
    <row r="116" spans="2:12" x14ac:dyDescent="0.3">
      <c r="B116" s="11"/>
      <c r="C116" s="11"/>
      <c r="D116" s="9">
        <v>343310</v>
      </c>
      <c r="E116" s="9"/>
      <c r="F116" s="9" t="s">
        <v>62</v>
      </c>
      <c r="G116" s="52">
        <v>616.27</v>
      </c>
      <c r="H116" s="5"/>
      <c r="I116" s="6"/>
      <c r="J116" s="51"/>
      <c r="K116" s="53"/>
      <c r="L116" s="24"/>
    </row>
    <row r="117" spans="2:12" ht="26.4" x14ac:dyDescent="0.3">
      <c r="B117" s="77"/>
      <c r="C117" s="77">
        <v>37</v>
      </c>
      <c r="D117" s="78"/>
      <c r="E117" s="78"/>
      <c r="F117" s="80" t="s">
        <v>63</v>
      </c>
      <c r="G117" s="66">
        <v>1073.8399999999999</v>
      </c>
      <c r="H117" s="66">
        <v>0</v>
      </c>
      <c r="I117" s="70"/>
      <c r="J117" s="72">
        <v>0</v>
      </c>
      <c r="K117" s="68">
        <f>J117/G117*100</f>
        <v>0</v>
      </c>
      <c r="L117" s="68">
        <v>0</v>
      </c>
    </row>
    <row r="118" spans="2:12" x14ac:dyDescent="0.3">
      <c r="B118" s="11"/>
      <c r="C118" s="11"/>
      <c r="D118" s="75">
        <v>372210</v>
      </c>
      <c r="E118" s="75"/>
      <c r="F118" s="83" t="s">
        <v>261</v>
      </c>
      <c r="G118" s="52">
        <v>1073.8399999999999</v>
      </c>
      <c r="H118" s="5"/>
      <c r="I118" s="6"/>
      <c r="J118" s="51">
        <v>0</v>
      </c>
      <c r="K118" s="53"/>
      <c r="L118" s="24"/>
    </row>
    <row r="119" spans="2:12" x14ac:dyDescent="0.3">
      <c r="B119" s="77"/>
      <c r="C119" s="77">
        <v>38</v>
      </c>
      <c r="D119" s="78"/>
      <c r="E119" s="78"/>
      <c r="F119" s="78" t="s">
        <v>64</v>
      </c>
      <c r="G119" s="66">
        <v>862.37</v>
      </c>
      <c r="H119" s="66">
        <v>868.5</v>
      </c>
      <c r="I119" s="70"/>
      <c r="J119" s="72">
        <v>864.8</v>
      </c>
      <c r="K119" s="68">
        <f>J119/G119*100</f>
        <v>100.28178160186462</v>
      </c>
      <c r="L119" s="68">
        <f>J119/H119*100</f>
        <v>99.573978123200916</v>
      </c>
    </row>
    <row r="120" spans="2:12" ht="26.4" x14ac:dyDescent="0.3">
      <c r="B120" s="11"/>
      <c r="C120" s="11"/>
      <c r="D120" s="9">
        <v>381210</v>
      </c>
      <c r="E120" s="9"/>
      <c r="F120" s="12" t="s">
        <v>65</v>
      </c>
      <c r="G120" s="52">
        <v>862.37</v>
      </c>
      <c r="H120" s="5"/>
      <c r="I120" s="6"/>
      <c r="J120" s="51">
        <v>864.8</v>
      </c>
      <c r="K120" s="53"/>
      <c r="L120" s="24"/>
    </row>
    <row r="121" spans="2:12" ht="17.399999999999999" customHeight="1" x14ac:dyDescent="0.3">
      <c r="B121" s="60">
        <v>4</v>
      </c>
      <c r="C121" s="165"/>
      <c r="D121" s="166"/>
      <c r="E121" s="166"/>
      <c r="F121" s="167" t="s">
        <v>270</v>
      </c>
      <c r="G121" s="73">
        <f>G122+G124</f>
        <v>10475.82</v>
      </c>
      <c r="H121" s="73">
        <v>22633.18</v>
      </c>
      <c r="I121" s="168"/>
      <c r="J121" s="74">
        <v>687</v>
      </c>
      <c r="K121" s="59">
        <f>J121/G121*100</f>
        <v>6.5579591860112139</v>
      </c>
      <c r="L121" s="59">
        <f>J121/H121*100</f>
        <v>3.0353666608050656</v>
      </c>
    </row>
    <row r="122" spans="2:12" ht="24.6" customHeight="1" x14ac:dyDescent="0.3">
      <c r="B122" s="77"/>
      <c r="C122" s="77">
        <v>41</v>
      </c>
      <c r="D122" s="79"/>
      <c r="E122" s="79"/>
      <c r="F122" s="169" t="s">
        <v>271</v>
      </c>
      <c r="G122" s="66">
        <v>551.07000000000005</v>
      </c>
      <c r="H122" s="66">
        <v>0</v>
      </c>
      <c r="I122" s="70"/>
      <c r="J122" s="72">
        <v>0</v>
      </c>
      <c r="K122" s="68"/>
      <c r="L122" s="69"/>
    </row>
    <row r="123" spans="2:12" ht="27.6" customHeight="1" x14ac:dyDescent="0.3">
      <c r="B123" s="11"/>
      <c r="C123" s="11"/>
      <c r="D123" s="9">
        <v>412310</v>
      </c>
      <c r="E123" s="9"/>
      <c r="F123" s="12" t="s">
        <v>253</v>
      </c>
      <c r="G123" s="52">
        <v>551.07000000000005</v>
      </c>
      <c r="H123" s="5"/>
      <c r="I123" s="6"/>
      <c r="J123" s="51">
        <v>0</v>
      </c>
      <c r="K123" s="53"/>
      <c r="L123" s="24"/>
    </row>
    <row r="124" spans="2:12" ht="28.2" customHeight="1" x14ac:dyDescent="0.3">
      <c r="B124" s="69"/>
      <c r="C124" s="170">
        <v>42</v>
      </c>
      <c r="D124" s="69"/>
      <c r="E124" s="69"/>
      <c r="F124" s="69" t="s">
        <v>272</v>
      </c>
      <c r="G124" s="69">
        <f>G125+G126+G127+G128+G129</f>
        <v>9924.75</v>
      </c>
      <c r="H124" s="69">
        <v>22633.18</v>
      </c>
      <c r="I124" s="69"/>
      <c r="J124" s="68">
        <v>687</v>
      </c>
      <c r="K124" s="68">
        <f>J124/G124*100</f>
        <v>6.922088717599939</v>
      </c>
      <c r="L124" s="68">
        <f>J124/H124*100</f>
        <v>3.0353666608050656</v>
      </c>
    </row>
    <row r="125" spans="2:12" ht="27.6" customHeight="1" x14ac:dyDescent="0.3">
      <c r="B125" s="24"/>
      <c r="C125" s="24"/>
      <c r="D125" s="24">
        <v>422110</v>
      </c>
      <c r="E125" s="24"/>
      <c r="F125" s="24" t="s">
        <v>273</v>
      </c>
      <c r="G125" s="24">
        <v>7178.51</v>
      </c>
      <c r="H125" s="24"/>
      <c r="I125" s="24"/>
      <c r="J125" s="53">
        <v>687</v>
      </c>
      <c r="K125" s="24"/>
      <c r="L125" s="24"/>
    </row>
    <row r="126" spans="2:12" ht="27.6" customHeight="1" x14ac:dyDescent="0.3">
      <c r="B126" s="24"/>
      <c r="C126" s="24"/>
      <c r="D126" s="24">
        <v>422120</v>
      </c>
      <c r="E126" s="24"/>
      <c r="F126" s="24" t="s">
        <v>172</v>
      </c>
      <c r="G126" s="24">
        <v>109.99</v>
      </c>
      <c r="H126" s="24"/>
      <c r="I126" s="24"/>
      <c r="J126" s="53">
        <v>0</v>
      </c>
      <c r="K126" s="24"/>
      <c r="L126" s="24"/>
    </row>
    <row r="127" spans="2:12" ht="27" customHeight="1" x14ac:dyDescent="0.3">
      <c r="B127" s="24"/>
      <c r="C127" s="24"/>
      <c r="D127" s="24">
        <v>422310</v>
      </c>
      <c r="E127" s="24"/>
      <c r="F127" s="24" t="s">
        <v>274</v>
      </c>
      <c r="G127" s="24">
        <v>675.55</v>
      </c>
      <c r="H127" s="24"/>
      <c r="I127" s="24"/>
      <c r="J127" s="53">
        <v>0</v>
      </c>
      <c r="K127" s="24"/>
      <c r="L127" s="24"/>
    </row>
    <row r="128" spans="2:12" ht="27.6" customHeight="1" x14ac:dyDescent="0.3">
      <c r="B128" s="24"/>
      <c r="C128" s="24"/>
      <c r="D128" s="24">
        <v>422710</v>
      </c>
      <c r="E128" s="24"/>
      <c r="F128" s="24" t="s">
        <v>256</v>
      </c>
      <c r="G128" s="24">
        <v>708.44</v>
      </c>
      <c r="H128" s="24"/>
      <c r="I128" s="24"/>
      <c r="J128" s="53">
        <v>0</v>
      </c>
      <c r="K128" s="24"/>
      <c r="L128" s="24"/>
    </row>
    <row r="129" spans="2:12" ht="27" customHeight="1" x14ac:dyDescent="0.3">
      <c r="B129" s="24"/>
      <c r="C129" s="24"/>
      <c r="D129" s="24">
        <v>424110</v>
      </c>
      <c r="E129" s="24"/>
      <c r="F129" s="24" t="s">
        <v>163</v>
      </c>
      <c r="G129" s="24">
        <v>1252.26</v>
      </c>
      <c r="H129" s="24"/>
      <c r="I129" s="24"/>
      <c r="J129" s="53">
        <v>0</v>
      </c>
      <c r="K129" s="24"/>
      <c r="L129" s="24"/>
    </row>
  </sheetData>
  <mergeCells count="10">
    <mergeCell ref="B5:L5"/>
    <mergeCell ref="B33:L33"/>
    <mergeCell ref="B3:L3"/>
    <mergeCell ref="B1:E1"/>
    <mergeCell ref="B6:L6"/>
    <mergeCell ref="B35:F35"/>
    <mergeCell ref="B9:F9"/>
    <mergeCell ref="B34:F34"/>
    <mergeCell ref="B8:F8"/>
    <mergeCell ref="B7:L7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36"/>
  <sheetViews>
    <sheetView workbookViewId="0">
      <selection activeCell="E13" sqref="E13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x14ac:dyDescent="0.3">
      <c r="B1" s="158" t="s">
        <v>218</v>
      </c>
      <c r="C1" s="158"/>
    </row>
    <row r="3" spans="2:8" ht="15.6" x14ac:dyDescent="0.3">
      <c r="B3" s="156" t="s">
        <v>276</v>
      </c>
      <c r="C3" s="156"/>
      <c r="D3" s="156"/>
      <c r="E3" s="156"/>
      <c r="F3" s="156"/>
      <c r="G3" s="156"/>
      <c r="H3" s="156"/>
    </row>
    <row r="5" spans="2:8" ht="17.399999999999999" x14ac:dyDescent="0.3">
      <c r="B5" s="3"/>
      <c r="C5" s="3"/>
      <c r="D5" s="3"/>
      <c r="E5" s="3"/>
      <c r="F5" s="4"/>
      <c r="G5" s="4"/>
      <c r="H5" s="4"/>
    </row>
    <row r="6" spans="2:8" ht="15.75" customHeight="1" x14ac:dyDescent="0.3">
      <c r="B6" s="138" t="s">
        <v>275</v>
      </c>
      <c r="C6" s="138"/>
      <c r="D6" s="138"/>
      <c r="E6" s="138"/>
      <c r="F6" s="138"/>
      <c r="G6" s="138"/>
      <c r="H6" s="138"/>
    </row>
    <row r="7" spans="2:8" ht="17.399999999999999" x14ac:dyDescent="0.3">
      <c r="B7" s="44"/>
      <c r="C7" s="44"/>
      <c r="D7" s="44"/>
      <c r="E7" s="44"/>
      <c r="F7" s="45"/>
      <c r="G7" s="45"/>
      <c r="H7" s="45"/>
    </row>
    <row r="8" spans="2:8" ht="33.75" customHeight="1" x14ac:dyDescent="0.3">
      <c r="B8" s="32" t="s">
        <v>6</v>
      </c>
      <c r="C8" s="32" t="s">
        <v>211</v>
      </c>
      <c r="D8" s="32" t="s">
        <v>262</v>
      </c>
      <c r="E8" s="32" t="s">
        <v>263</v>
      </c>
      <c r="F8" s="32" t="s">
        <v>269</v>
      </c>
      <c r="G8" s="32" t="s">
        <v>11</v>
      </c>
      <c r="H8" s="32" t="s">
        <v>22</v>
      </c>
    </row>
    <row r="9" spans="2:8" x14ac:dyDescent="0.3">
      <c r="B9" s="32">
        <v>1</v>
      </c>
      <c r="C9" s="36">
        <v>2</v>
      </c>
      <c r="D9" s="36">
        <v>3</v>
      </c>
      <c r="E9" s="36">
        <v>4</v>
      </c>
      <c r="F9" s="36">
        <v>5</v>
      </c>
      <c r="G9" s="36" t="s">
        <v>18</v>
      </c>
      <c r="H9" s="36" t="s">
        <v>32</v>
      </c>
    </row>
    <row r="10" spans="2:8" x14ac:dyDescent="0.3">
      <c r="B10" s="55" t="s">
        <v>19</v>
      </c>
      <c r="C10" s="56">
        <f>C11+C13+C15+C18</f>
        <v>1947324.1300000001</v>
      </c>
      <c r="D10" s="56">
        <f>D11+D13+D15+D18</f>
        <v>1891495.94</v>
      </c>
      <c r="E10" s="57"/>
      <c r="F10" s="58">
        <f>F11+F13+F15+F18</f>
        <v>1032270.41</v>
      </c>
      <c r="G10" s="59">
        <f t="shared" ref="G10:G18" si="0">F10/C10*100</f>
        <v>53.009686168681128</v>
      </c>
      <c r="H10" s="59">
        <f>F10/D10*100</f>
        <v>54.574286318584427</v>
      </c>
    </row>
    <row r="11" spans="2:8" x14ac:dyDescent="0.3">
      <c r="B11" s="65" t="s">
        <v>33</v>
      </c>
      <c r="C11" s="66">
        <v>10.53</v>
      </c>
      <c r="D11" s="66">
        <v>10</v>
      </c>
      <c r="E11" s="67"/>
      <c r="F11" s="68">
        <v>2.97</v>
      </c>
      <c r="G11" s="68">
        <f t="shared" si="0"/>
        <v>28.205128205128212</v>
      </c>
      <c r="H11" s="68">
        <f>F11/D11*100</f>
        <v>29.700000000000003</v>
      </c>
    </row>
    <row r="12" spans="2:8" ht="26.4" x14ac:dyDescent="0.3">
      <c r="B12" s="16" t="s">
        <v>34</v>
      </c>
      <c r="C12" s="52">
        <v>10.53</v>
      </c>
      <c r="D12" s="52">
        <v>10</v>
      </c>
      <c r="E12" s="5"/>
      <c r="F12" s="24">
        <v>2.97</v>
      </c>
      <c r="G12" s="53"/>
      <c r="H12" s="53">
        <f t="shared" ref="H12" si="1">F12/D12*100</f>
        <v>29.700000000000003</v>
      </c>
    </row>
    <row r="13" spans="2:8" x14ac:dyDescent="0.3">
      <c r="B13" s="65" t="s">
        <v>35</v>
      </c>
      <c r="C13" s="66">
        <v>13195</v>
      </c>
      <c r="D13" s="66">
        <v>13750</v>
      </c>
      <c r="E13" s="67"/>
      <c r="F13" s="68">
        <v>714.68</v>
      </c>
      <c r="G13" s="68">
        <f t="shared" si="0"/>
        <v>5.4162940507768091</v>
      </c>
      <c r="H13" s="68">
        <f>F13/D13*100</f>
        <v>5.1976727272727272</v>
      </c>
    </row>
    <row r="14" spans="2:8" ht="26.4" x14ac:dyDescent="0.3">
      <c r="B14" s="16" t="s">
        <v>45</v>
      </c>
      <c r="C14" s="52">
        <v>13195</v>
      </c>
      <c r="D14" s="52">
        <v>13750</v>
      </c>
      <c r="E14" s="5"/>
      <c r="F14" s="53">
        <v>714.68</v>
      </c>
      <c r="G14" s="53"/>
      <c r="H14" s="53"/>
    </row>
    <row r="15" spans="2:8" x14ac:dyDescent="0.3">
      <c r="B15" s="65" t="s">
        <v>36</v>
      </c>
      <c r="C15" s="66">
        <f>C16+C17</f>
        <v>1926239.59</v>
      </c>
      <c r="D15" s="66">
        <v>1867735.94</v>
      </c>
      <c r="E15" s="70"/>
      <c r="F15" s="71">
        <v>1027692.76</v>
      </c>
      <c r="G15" s="68">
        <f>F15/C15*100</f>
        <v>53.3522810628142</v>
      </c>
      <c r="H15" s="68">
        <f>F15/D15*100</f>
        <v>55.023450477694404</v>
      </c>
    </row>
    <row r="16" spans="2:8" ht="26.4" x14ac:dyDescent="0.3">
      <c r="B16" s="17" t="s">
        <v>37</v>
      </c>
      <c r="C16" s="52">
        <v>1915522.51</v>
      </c>
      <c r="D16" s="52">
        <v>1867735.94</v>
      </c>
      <c r="E16" s="6"/>
      <c r="F16" s="51">
        <v>1027692.76</v>
      </c>
      <c r="G16" s="53"/>
      <c r="H16" s="53"/>
    </row>
    <row r="17" spans="2:15" x14ac:dyDescent="0.3">
      <c r="B17" s="17" t="s">
        <v>38</v>
      </c>
      <c r="C17" s="52">
        <v>10717.08</v>
      </c>
      <c r="D17" s="52">
        <v>0</v>
      </c>
      <c r="E17" s="6"/>
      <c r="F17" s="51">
        <v>0</v>
      </c>
      <c r="G17" s="53"/>
      <c r="H17" s="53"/>
    </row>
    <row r="18" spans="2:15" x14ac:dyDescent="0.3">
      <c r="B18" s="65" t="s">
        <v>39</v>
      </c>
      <c r="C18" s="66">
        <v>7879.01</v>
      </c>
      <c r="D18" s="66">
        <v>10000</v>
      </c>
      <c r="E18" s="70"/>
      <c r="F18" s="72">
        <v>3860</v>
      </c>
      <c r="G18" s="68">
        <f t="shared" si="0"/>
        <v>48.990926525032968</v>
      </c>
      <c r="H18" s="68">
        <f>F18/D18*100</f>
        <v>38.6</v>
      </c>
    </row>
    <row r="19" spans="2:15" ht="26.4" x14ac:dyDescent="0.3">
      <c r="B19" s="17" t="s">
        <v>40</v>
      </c>
      <c r="C19" s="52">
        <v>7879.01</v>
      </c>
      <c r="D19" s="52">
        <v>10000</v>
      </c>
      <c r="E19" s="6"/>
      <c r="F19" s="51">
        <v>3860</v>
      </c>
      <c r="G19" s="24"/>
      <c r="H19" s="53"/>
      <c r="O19" s="64"/>
    </row>
    <row r="20" spans="2:15" x14ac:dyDescent="0.3">
      <c r="B20" s="17"/>
      <c r="C20" s="5"/>
      <c r="D20" s="5"/>
      <c r="E20" s="6"/>
      <c r="F20" s="24"/>
      <c r="G20" s="24"/>
      <c r="H20" s="53"/>
    </row>
    <row r="21" spans="2:15" ht="15.75" customHeight="1" x14ac:dyDescent="0.3">
      <c r="B21" s="7"/>
      <c r="C21" s="5"/>
      <c r="D21" s="5"/>
      <c r="E21" s="6"/>
      <c r="F21" s="24"/>
      <c r="G21" s="24"/>
      <c r="H21" s="24"/>
    </row>
    <row r="22" spans="2:15" ht="15.75" customHeight="1" x14ac:dyDescent="0.3">
      <c r="B22" s="60" t="s">
        <v>20</v>
      </c>
      <c r="C22" s="61">
        <f>C23+C25+C27+C30+C35</f>
        <v>2166982.1599999997</v>
      </c>
      <c r="D22" s="73">
        <f>D23+D25+D27+D30+D35</f>
        <v>2198850.6</v>
      </c>
      <c r="E22" s="62"/>
      <c r="F22" s="63">
        <f>F27+F30+F35</f>
        <v>1199858.3400000001</v>
      </c>
      <c r="G22" s="59">
        <f>F22/C22*100</f>
        <v>55.370014675155431</v>
      </c>
      <c r="H22" s="59">
        <f>F22/D22*100</f>
        <v>54.567524505757689</v>
      </c>
    </row>
    <row r="23" spans="2:15" x14ac:dyDescent="0.3">
      <c r="B23" s="65" t="s">
        <v>41</v>
      </c>
      <c r="C23" s="66">
        <v>50028.21</v>
      </c>
      <c r="D23" s="66">
        <v>74803.45</v>
      </c>
      <c r="E23" s="67"/>
      <c r="F23" s="72">
        <v>0</v>
      </c>
      <c r="G23" s="68">
        <v>0</v>
      </c>
      <c r="H23" s="68">
        <v>0</v>
      </c>
    </row>
    <row r="24" spans="2:15" x14ac:dyDescent="0.3">
      <c r="B24" s="16" t="s">
        <v>42</v>
      </c>
      <c r="C24" s="52">
        <v>50028.21</v>
      </c>
      <c r="D24" s="52">
        <v>74803.45</v>
      </c>
      <c r="E24" s="5"/>
      <c r="F24" s="51">
        <v>0</v>
      </c>
      <c r="G24" s="53"/>
      <c r="H24" s="53"/>
    </row>
    <row r="25" spans="2:15" x14ac:dyDescent="0.3">
      <c r="B25" s="65" t="s">
        <v>33</v>
      </c>
      <c r="C25" s="66">
        <v>210.72</v>
      </c>
      <c r="D25" s="66">
        <v>10</v>
      </c>
      <c r="E25" s="67"/>
      <c r="F25" s="68">
        <v>0</v>
      </c>
      <c r="G25" s="68">
        <v>0</v>
      </c>
      <c r="H25" s="68">
        <v>0</v>
      </c>
    </row>
    <row r="26" spans="2:15" ht="26.4" x14ac:dyDescent="0.3">
      <c r="B26" s="16" t="s">
        <v>43</v>
      </c>
      <c r="C26" s="52">
        <v>210.72</v>
      </c>
      <c r="D26" s="52">
        <v>10</v>
      </c>
      <c r="E26" s="6"/>
      <c r="F26" s="53">
        <v>0</v>
      </c>
      <c r="G26" s="53"/>
      <c r="H26" s="53"/>
    </row>
    <row r="27" spans="2:15" x14ac:dyDescent="0.3">
      <c r="B27" s="65" t="s">
        <v>35</v>
      </c>
      <c r="C27" s="66">
        <f>C28+C29</f>
        <v>150693.78</v>
      </c>
      <c r="D27" s="66">
        <f>D28+D29</f>
        <v>170160.56</v>
      </c>
      <c r="E27" s="70"/>
      <c r="F27" s="72">
        <v>2494.79</v>
      </c>
      <c r="G27" s="68">
        <f>F27/C27*100</f>
        <v>1.6555361475437143</v>
      </c>
      <c r="H27" s="68">
        <f>F27/D27*100</f>
        <v>1.4661388044327075</v>
      </c>
    </row>
    <row r="28" spans="2:15" ht="26.4" x14ac:dyDescent="0.3">
      <c r="B28" s="16" t="s">
        <v>44</v>
      </c>
      <c r="C28" s="52">
        <v>138547.26999999999</v>
      </c>
      <c r="D28" s="52">
        <v>148777.38</v>
      </c>
      <c r="E28" s="6"/>
      <c r="F28" s="51">
        <v>0</v>
      </c>
      <c r="G28" s="53"/>
      <c r="H28" s="53"/>
    </row>
    <row r="29" spans="2:15" ht="26.4" x14ac:dyDescent="0.3">
      <c r="B29" s="16" t="s">
        <v>45</v>
      </c>
      <c r="C29" s="52">
        <v>12146.51</v>
      </c>
      <c r="D29" s="52">
        <v>21383.18</v>
      </c>
      <c r="E29" s="6"/>
      <c r="F29" s="51">
        <v>2494.79</v>
      </c>
      <c r="G29" s="53"/>
      <c r="H29" s="53"/>
    </row>
    <row r="30" spans="2:15" x14ac:dyDescent="0.3">
      <c r="B30" s="65" t="s">
        <v>36</v>
      </c>
      <c r="C30" s="66">
        <f>C31+C32+C33+C34</f>
        <v>1958356.94</v>
      </c>
      <c r="D30" s="66">
        <f>D31+D32+D33+D34</f>
        <v>1943565.09</v>
      </c>
      <c r="E30" s="70"/>
      <c r="F30" s="68">
        <v>1193192.05</v>
      </c>
      <c r="G30" s="68">
        <f>F30/C30*100</f>
        <v>60.928221287381866</v>
      </c>
      <c r="H30" s="68">
        <f>F30/D30*100</f>
        <v>61.391926421152178</v>
      </c>
    </row>
    <row r="31" spans="2:15" x14ac:dyDescent="0.3">
      <c r="B31" s="16" t="s">
        <v>46</v>
      </c>
      <c r="C31" s="52">
        <v>2340.75</v>
      </c>
      <c r="D31" s="52">
        <v>8720.15</v>
      </c>
      <c r="E31" s="6"/>
      <c r="F31" s="53">
        <v>0</v>
      </c>
      <c r="G31" s="53"/>
      <c r="H31" s="53"/>
    </row>
    <row r="32" spans="2:15" x14ac:dyDescent="0.3">
      <c r="B32" s="16" t="s">
        <v>47</v>
      </c>
      <c r="C32" s="52">
        <v>40560.269999999997</v>
      </c>
      <c r="D32" s="52">
        <v>49414.19</v>
      </c>
      <c r="E32" s="6"/>
      <c r="F32" s="51">
        <v>0</v>
      </c>
      <c r="G32" s="53"/>
      <c r="H32" s="53"/>
    </row>
    <row r="33" spans="2:8" ht="26.4" x14ac:dyDescent="0.3">
      <c r="B33" s="16" t="s">
        <v>48</v>
      </c>
      <c r="C33" s="52">
        <v>1912877.2</v>
      </c>
      <c r="D33" s="52">
        <v>1872846.4</v>
      </c>
      <c r="E33" s="6"/>
      <c r="F33" s="51">
        <v>1193192.05</v>
      </c>
      <c r="G33" s="53"/>
      <c r="H33" s="53"/>
    </row>
    <row r="34" spans="2:8" x14ac:dyDescent="0.3">
      <c r="B34" s="16" t="s">
        <v>38</v>
      </c>
      <c r="C34" s="54">
        <v>2578.7199999999998</v>
      </c>
      <c r="D34" s="52">
        <v>12584.35</v>
      </c>
      <c r="E34" s="6"/>
      <c r="F34" s="51">
        <v>0</v>
      </c>
      <c r="G34" s="53"/>
      <c r="H34" s="53"/>
    </row>
    <row r="35" spans="2:8" x14ac:dyDescent="0.3">
      <c r="B35" s="65" t="s">
        <v>39</v>
      </c>
      <c r="C35" s="66">
        <v>7692.51</v>
      </c>
      <c r="D35" s="66">
        <v>10311.5</v>
      </c>
      <c r="E35" s="70"/>
      <c r="F35" s="72">
        <v>4171.5</v>
      </c>
      <c r="G35" s="68">
        <f>F35/C35*100</f>
        <v>54.228073801659015</v>
      </c>
      <c r="H35" s="68">
        <f>F35/D35*100</f>
        <v>40.454831983707514</v>
      </c>
    </row>
    <row r="36" spans="2:8" ht="26.4" x14ac:dyDescent="0.3">
      <c r="B36" s="16" t="s">
        <v>49</v>
      </c>
      <c r="C36" s="52">
        <v>7692.51</v>
      </c>
      <c r="D36" s="52">
        <v>10311.5</v>
      </c>
      <c r="E36" s="6"/>
      <c r="F36" s="51">
        <v>4171.5</v>
      </c>
      <c r="G36" s="53"/>
      <c r="H36" s="53"/>
    </row>
  </sheetData>
  <mergeCells count="3">
    <mergeCell ref="B6:H6"/>
    <mergeCell ref="B3:H3"/>
    <mergeCell ref="B1:C1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4"/>
  <sheetViews>
    <sheetView workbookViewId="0">
      <selection activeCell="H17" sqref="H17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x14ac:dyDescent="0.3">
      <c r="B1" s="158" t="s">
        <v>218</v>
      </c>
      <c r="C1" s="158"/>
    </row>
    <row r="3" spans="2:8" ht="15.6" x14ac:dyDescent="0.3">
      <c r="B3" s="156" t="s">
        <v>276</v>
      </c>
      <c r="C3" s="156"/>
      <c r="D3" s="156"/>
      <c r="E3" s="156"/>
      <c r="F3" s="156"/>
      <c r="G3" s="156"/>
      <c r="H3" s="156"/>
    </row>
    <row r="4" spans="2:8" ht="17.399999999999999" x14ac:dyDescent="0.3">
      <c r="B4" s="3"/>
      <c r="C4" s="3"/>
      <c r="D4" s="3"/>
      <c r="E4" s="3"/>
      <c r="F4" s="4"/>
      <c r="G4" s="4"/>
      <c r="H4" s="4"/>
    </row>
    <row r="5" spans="2:8" ht="15.75" customHeight="1" x14ac:dyDescent="0.3">
      <c r="B5" s="138" t="s">
        <v>279</v>
      </c>
      <c r="C5" s="138"/>
      <c r="D5" s="138"/>
      <c r="E5" s="138"/>
      <c r="F5" s="138"/>
      <c r="G5" s="138"/>
      <c r="H5" s="138"/>
    </row>
    <row r="6" spans="2:8" ht="17.399999999999999" x14ac:dyDescent="0.3">
      <c r="B6" s="44"/>
      <c r="C6" s="44"/>
      <c r="D6" s="44"/>
      <c r="E6" s="44"/>
      <c r="F6" s="45"/>
      <c r="G6" s="45"/>
      <c r="H6" s="45"/>
    </row>
    <row r="7" spans="2:8" ht="26.4" x14ac:dyDescent="0.3">
      <c r="B7" s="32" t="s">
        <v>6</v>
      </c>
      <c r="C7" s="32" t="s">
        <v>277</v>
      </c>
      <c r="D7" s="32" t="s">
        <v>262</v>
      </c>
      <c r="E7" s="32" t="s">
        <v>263</v>
      </c>
      <c r="F7" s="32" t="s">
        <v>278</v>
      </c>
      <c r="G7" s="32" t="s">
        <v>11</v>
      </c>
      <c r="H7" s="32" t="s">
        <v>22</v>
      </c>
    </row>
    <row r="8" spans="2:8" x14ac:dyDescent="0.3">
      <c r="B8" s="36">
        <v>1</v>
      </c>
      <c r="C8" s="36">
        <v>2</v>
      </c>
      <c r="D8" s="36">
        <v>3</v>
      </c>
      <c r="E8" s="36">
        <v>4</v>
      </c>
      <c r="F8" s="36">
        <v>5</v>
      </c>
      <c r="G8" s="36" t="s">
        <v>18</v>
      </c>
      <c r="H8" s="36" t="s">
        <v>32</v>
      </c>
    </row>
    <row r="9" spans="2:8" ht="15.75" customHeight="1" x14ac:dyDescent="0.3">
      <c r="B9" s="60" t="s">
        <v>20</v>
      </c>
      <c r="C9" s="73">
        <v>2166982.16</v>
      </c>
      <c r="D9" s="73">
        <v>2198850.6</v>
      </c>
      <c r="E9" s="62"/>
      <c r="F9" s="74">
        <v>1199858.3400000001</v>
      </c>
      <c r="G9" s="59">
        <f>F9/C9*100</f>
        <v>55.370014675155424</v>
      </c>
      <c r="H9" s="59">
        <f>F9/D9*100</f>
        <v>54.567524505757689</v>
      </c>
    </row>
    <row r="10" spans="2:8" ht="15.75" customHeight="1" x14ac:dyDescent="0.3">
      <c r="B10" s="65" t="s">
        <v>30</v>
      </c>
      <c r="C10" s="66">
        <v>2166982.16</v>
      </c>
      <c r="D10" s="66">
        <v>2198850.6</v>
      </c>
      <c r="E10" s="67"/>
      <c r="F10" s="72">
        <v>1199858.3400000001</v>
      </c>
      <c r="G10" s="68"/>
      <c r="H10" s="68"/>
    </row>
    <row r="11" spans="2:8" x14ac:dyDescent="0.3">
      <c r="B11" s="12" t="s">
        <v>31</v>
      </c>
      <c r="C11" s="52">
        <v>2166982.16</v>
      </c>
      <c r="D11" s="52">
        <v>2198850.6</v>
      </c>
      <c r="E11" s="5"/>
      <c r="F11" s="51">
        <v>1199858.3400000001</v>
      </c>
      <c r="G11" s="53"/>
      <c r="H11" s="53"/>
    </row>
    <row r="12" spans="2:8" x14ac:dyDescent="0.3">
      <c r="B12" s="26"/>
      <c r="C12" s="26"/>
      <c r="D12" s="26"/>
      <c r="E12" s="26"/>
      <c r="F12" s="26"/>
      <c r="G12" s="26"/>
      <c r="H12" s="26"/>
    </row>
    <row r="13" spans="2:8" x14ac:dyDescent="0.3">
      <c r="B13" s="26"/>
      <c r="C13" s="26"/>
      <c r="D13" s="26"/>
      <c r="E13" s="26"/>
      <c r="F13" s="26"/>
      <c r="G13" s="26"/>
      <c r="H13" s="26"/>
    </row>
    <row r="14" spans="2:8" x14ac:dyDescent="0.3">
      <c r="B14" s="26"/>
      <c r="C14" s="26"/>
      <c r="D14" s="26"/>
      <c r="E14" s="26"/>
      <c r="F14" s="26"/>
      <c r="G14" s="26"/>
      <c r="H14" s="26"/>
    </row>
  </sheetData>
  <mergeCells count="3">
    <mergeCell ref="B1:C1"/>
    <mergeCell ref="B3:H3"/>
    <mergeCell ref="B5:H5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D72A4-00EE-4CEF-83BE-E9288764F2B6}">
  <dimension ref="A1:U250"/>
  <sheetViews>
    <sheetView tabSelected="1" topLeftCell="A55" workbookViewId="0">
      <selection activeCell="W96" sqref="W96"/>
    </sheetView>
  </sheetViews>
  <sheetFormatPr defaultRowHeight="14.4" x14ac:dyDescent="0.3"/>
  <cols>
    <col min="1" max="1" width="1.33203125" customWidth="1"/>
    <col min="2" max="2" width="11.5546875" customWidth="1"/>
    <col min="3" max="3" width="14.33203125" customWidth="1"/>
    <col min="4" max="4" width="6.33203125" customWidth="1"/>
    <col min="5" max="5" width="4" customWidth="1"/>
    <col min="6" max="6" width="4.88671875" customWidth="1"/>
    <col min="7" max="7" width="5.33203125" customWidth="1"/>
    <col min="8" max="8" width="2" customWidth="1"/>
    <col min="9" max="9" width="12.109375" customWidth="1"/>
    <col min="10" max="10" width="12" customWidth="1"/>
    <col min="11" max="11" width="10.109375" customWidth="1"/>
    <col min="12" max="12" width="0.109375" customWidth="1"/>
    <col min="13" max="13" width="1" customWidth="1"/>
    <col min="14" max="14" width="7" customWidth="1"/>
    <col min="15" max="15" width="0.88671875" customWidth="1"/>
    <col min="16" max="16" width="3.33203125" customWidth="1"/>
    <col min="17" max="17" width="10.33203125" customWidth="1"/>
    <col min="18" max="18" width="1" customWidth="1"/>
    <col min="19" max="19" width="0" hidden="1" customWidth="1"/>
    <col min="20" max="20" width="1.109375" customWidth="1"/>
    <col min="257" max="257" width="1.33203125" customWidth="1"/>
    <col min="258" max="258" width="11.5546875" customWidth="1"/>
    <col min="259" max="259" width="14.33203125" customWidth="1"/>
    <col min="260" max="260" width="6.33203125" customWidth="1"/>
    <col min="261" max="261" width="4" customWidth="1"/>
    <col min="262" max="262" width="4.88671875" customWidth="1"/>
    <col min="263" max="263" width="5.33203125" customWidth="1"/>
    <col min="264" max="264" width="2" customWidth="1"/>
    <col min="265" max="265" width="12.109375" customWidth="1"/>
    <col min="266" max="266" width="12" customWidth="1"/>
    <col min="267" max="267" width="10.109375" customWidth="1"/>
    <col min="268" max="268" width="0.109375" customWidth="1"/>
    <col min="269" max="269" width="1" customWidth="1"/>
    <col min="270" max="270" width="7" customWidth="1"/>
    <col min="271" max="271" width="0.88671875" customWidth="1"/>
    <col min="272" max="272" width="3.33203125" customWidth="1"/>
    <col min="273" max="273" width="10.33203125" customWidth="1"/>
    <col min="274" max="274" width="1" customWidth="1"/>
    <col min="275" max="275" width="0" hidden="1" customWidth="1"/>
    <col min="276" max="276" width="1.109375" customWidth="1"/>
    <col min="513" max="513" width="1.33203125" customWidth="1"/>
    <col min="514" max="514" width="11.5546875" customWidth="1"/>
    <col min="515" max="515" width="14.33203125" customWidth="1"/>
    <col min="516" max="516" width="6.33203125" customWidth="1"/>
    <col min="517" max="517" width="4" customWidth="1"/>
    <col min="518" max="518" width="4.88671875" customWidth="1"/>
    <col min="519" max="519" width="5.33203125" customWidth="1"/>
    <col min="520" max="520" width="2" customWidth="1"/>
    <col min="521" max="521" width="12.109375" customWidth="1"/>
    <col min="522" max="522" width="12" customWidth="1"/>
    <col min="523" max="523" width="10.109375" customWidth="1"/>
    <col min="524" max="524" width="0.109375" customWidth="1"/>
    <col min="525" max="525" width="1" customWidth="1"/>
    <col min="526" max="526" width="7" customWidth="1"/>
    <col min="527" max="527" width="0.88671875" customWidth="1"/>
    <col min="528" max="528" width="3.33203125" customWidth="1"/>
    <col min="529" max="529" width="10.33203125" customWidth="1"/>
    <col min="530" max="530" width="1" customWidth="1"/>
    <col min="531" max="531" width="0" hidden="1" customWidth="1"/>
    <col min="532" max="532" width="1.109375" customWidth="1"/>
    <col min="769" max="769" width="1.33203125" customWidth="1"/>
    <col min="770" max="770" width="11.5546875" customWidth="1"/>
    <col min="771" max="771" width="14.33203125" customWidth="1"/>
    <col min="772" max="772" width="6.33203125" customWidth="1"/>
    <col min="773" max="773" width="4" customWidth="1"/>
    <col min="774" max="774" width="4.88671875" customWidth="1"/>
    <col min="775" max="775" width="5.33203125" customWidth="1"/>
    <col min="776" max="776" width="2" customWidth="1"/>
    <col min="777" max="777" width="12.109375" customWidth="1"/>
    <col min="778" max="778" width="12" customWidth="1"/>
    <col min="779" max="779" width="10.109375" customWidth="1"/>
    <col min="780" max="780" width="0.109375" customWidth="1"/>
    <col min="781" max="781" width="1" customWidth="1"/>
    <col min="782" max="782" width="7" customWidth="1"/>
    <col min="783" max="783" width="0.88671875" customWidth="1"/>
    <col min="784" max="784" width="3.33203125" customWidth="1"/>
    <col min="785" max="785" width="10.33203125" customWidth="1"/>
    <col min="786" max="786" width="1" customWidth="1"/>
    <col min="787" max="787" width="0" hidden="1" customWidth="1"/>
    <col min="788" max="788" width="1.109375" customWidth="1"/>
    <col min="1025" max="1025" width="1.33203125" customWidth="1"/>
    <col min="1026" max="1026" width="11.5546875" customWidth="1"/>
    <col min="1027" max="1027" width="14.33203125" customWidth="1"/>
    <col min="1028" max="1028" width="6.33203125" customWidth="1"/>
    <col min="1029" max="1029" width="4" customWidth="1"/>
    <col min="1030" max="1030" width="4.88671875" customWidth="1"/>
    <col min="1031" max="1031" width="5.33203125" customWidth="1"/>
    <col min="1032" max="1032" width="2" customWidth="1"/>
    <col min="1033" max="1033" width="12.109375" customWidth="1"/>
    <col min="1034" max="1034" width="12" customWidth="1"/>
    <col min="1035" max="1035" width="10.109375" customWidth="1"/>
    <col min="1036" max="1036" width="0.109375" customWidth="1"/>
    <col min="1037" max="1037" width="1" customWidth="1"/>
    <col min="1038" max="1038" width="7" customWidth="1"/>
    <col min="1039" max="1039" width="0.88671875" customWidth="1"/>
    <col min="1040" max="1040" width="3.33203125" customWidth="1"/>
    <col min="1041" max="1041" width="10.33203125" customWidth="1"/>
    <col min="1042" max="1042" width="1" customWidth="1"/>
    <col min="1043" max="1043" width="0" hidden="1" customWidth="1"/>
    <col min="1044" max="1044" width="1.109375" customWidth="1"/>
    <col min="1281" max="1281" width="1.33203125" customWidth="1"/>
    <col min="1282" max="1282" width="11.5546875" customWidth="1"/>
    <col min="1283" max="1283" width="14.33203125" customWidth="1"/>
    <col min="1284" max="1284" width="6.33203125" customWidth="1"/>
    <col min="1285" max="1285" width="4" customWidth="1"/>
    <col min="1286" max="1286" width="4.88671875" customWidth="1"/>
    <col min="1287" max="1287" width="5.33203125" customWidth="1"/>
    <col min="1288" max="1288" width="2" customWidth="1"/>
    <col min="1289" max="1289" width="12.109375" customWidth="1"/>
    <col min="1290" max="1290" width="12" customWidth="1"/>
    <col min="1291" max="1291" width="10.109375" customWidth="1"/>
    <col min="1292" max="1292" width="0.109375" customWidth="1"/>
    <col min="1293" max="1293" width="1" customWidth="1"/>
    <col min="1294" max="1294" width="7" customWidth="1"/>
    <col min="1295" max="1295" width="0.88671875" customWidth="1"/>
    <col min="1296" max="1296" width="3.33203125" customWidth="1"/>
    <col min="1297" max="1297" width="10.33203125" customWidth="1"/>
    <col min="1298" max="1298" width="1" customWidth="1"/>
    <col min="1299" max="1299" width="0" hidden="1" customWidth="1"/>
    <col min="1300" max="1300" width="1.109375" customWidth="1"/>
    <col min="1537" max="1537" width="1.33203125" customWidth="1"/>
    <col min="1538" max="1538" width="11.5546875" customWidth="1"/>
    <col min="1539" max="1539" width="14.33203125" customWidth="1"/>
    <col min="1540" max="1540" width="6.33203125" customWidth="1"/>
    <col min="1541" max="1541" width="4" customWidth="1"/>
    <col min="1542" max="1542" width="4.88671875" customWidth="1"/>
    <col min="1543" max="1543" width="5.33203125" customWidth="1"/>
    <col min="1544" max="1544" width="2" customWidth="1"/>
    <col min="1545" max="1545" width="12.109375" customWidth="1"/>
    <col min="1546" max="1546" width="12" customWidth="1"/>
    <col min="1547" max="1547" width="10.109375" customWidth="1"/>
    <col min="1548" max="1548" width="0.109375" customWidth="1"/>
    <col min="1549" max="1549" width="1" customWidth="1"/>
    <col min="1550" max="1550" width="7" customWidth="1"/>
    <col min="1551" max="1551" width="0.88671875" customWidth="1"/>
    <col min="1552" max="1552" width="3.33203125" customWidth="1"/>
    <col min="1553" max="1553" width="10.33203125" customWidth="1"/>
    <col min="1554" max="1554" width="1" customWidth="1"/>
    <col min="1555" max="1555" width="0" hidden="1" customWidth="1"/>
    <col min="1556" max="1556" width="1.109375" customWidth="1"/>
    <col min="1793" max="1793" width="1.33203125" customWidth="1"/>
    <col min="1794" max="1794" width="11.5546875" customWidth="1"/>
    <col min="1795" max="1795" width="14.33203125" customWidth="1"/>
    <col min="1796" max="1796" width="6.33203125" customWidth="1"/>
    <col min="1797" max="1797" width="4" customWidth="1"/>
    <col min="1798" max="1798" width="4.88671875" customWidth="1"/>
    <col min="1799" max="1799" width="5.33203125" customWidth="1"/>
    <col min="1800" max="1800" width="2" customWidth="1"/>
    <col min="1801" max="1801" width="12.109375" customWidth="1"/>
    <col min="1802" max="1802" width="12" customWidth="1"/>
    <col min="1803" max="1803" width="10.109375" customWidth="1"/>
    <col min="1804" max="1804" width="0.109375" customWidth="1"/>
    <col min="1805" max="1805" width="1" customWidth="1"/>
    <col min="1806" max="1806" width="7" customWidth="1"/>
    <col min="1807" max="1807" width="0.88671875" customWidth="1"/>
    <col min="1808" max="1808" width="3.33203125" customWidth="1"/>
    <col min="1809" max="1809" width="10.33203125" customWidth="1"/>
    <col min="1810" max="1810" width="1" customWidth="1"/>
    <col min="1811" max="1811" width="0" hidden="1" customWidth="1"/>
    <col min="1812" max="1812" width="1.109375" customWidth="1"/>
    <col min="2049" max="2049" width="1.33203125" customWidth="1"/>
    <col min="2050" max="2050" width="11.5546875" customWidth="1"/>
    <col min="2051" max="2051" width="14.33203125" customWidth="1"/>
    <col min="2052" max="2052" width="6.33203125" customWidth="1"/>
    <col min="2053" max="2053" width="4" customWidth="1"/>
    <col min="2054" max="2054" width="4.88671875" customWidth="1"/>
    <col min="2055" max="2055" width="5.33203125" customWidth="1"/>
    <col min="2056" max="2056" width="2" customWidth="1"/>
    <col min="2057" max="2057" width="12.109375" customWidth="1"/>
    <col min="2058" max="2058" width="12" customWidth="1"/>
    <col min="2059" max="2059" width="10.109375" customWidth="1"/>
    <col min="2060" max="2060" width="0.109375" customWidth="1"/>
    <col min="2061" max="2061" width="1" customWidth="1"/>
    <col min="2062" max="2062" width="7" customWidth="1"/>
    <col min="2063" max="2063" width="0.88671875" customWidth="1"/>
    <col min="2064" max="2064" width="3.33203125" customWidth="1"/>
    <col min="2065" max="2065" width="10.33203125" customWidth="1"/>
    <col min="2066" max="2066" width="1" customWidth="1"/>
    <col min="2067" max="2067" width="0" hidden="1" customWidth="1"/>
    <col min="2068" max="2068" width="1.109375" customWidth="1"/>
    <col min="2305" max="2305" width="1.33203125" customWidth="1"/>
    <col min="2306" max="2306" width="11.5546875" customWidth="1"/>
    <col min="2307" max="2307" width="14.33203125" customWidth="1"/>
    <col min="2308" max="2308" width="6.33203125" customWidth="1"/>
    <col min="2309" max="2309" width="4" customWidth="1"/>
    <col min="2310" max="2310" width="4.88671875" customWidth="1"/>
    <col min="2311" max="2311" width="5.33203125" customWidth="1"/>
    <col min="2312" max="2312" width="2" customWidth="1"/>
    <col min="2313" max="2313" width="12.109375" customWidth="1"/>
    <col min="2314" max="2314" width="12" customWidth="1"/>
    <col min="2315" max="2315" width="10.109375" customWidth="1"/>
    <col min="2316" max="2316" width="0.109375" customWidth="1"/>
    <col min="2317" max="2317" width="1" customWidth="1"/>
    <col min="2318" max="2318" width="7" customWidth="1"/>
    <col min="2319" max="2319" width="0.88671875" customWidth="1"/>
    <col min="2320" max="2320" width="3.33203125" customWidth="1"/>
    <col min="2321" max="2321" width="10.33203125" customWidth="1"/>
    <col min="2322" max="2322" width="1" customWidth="1"/>
    <col min="2323" max="2323" width="0" hidden="1" customWidth="1"/>
    <col min="2324" max="2324" width="1.109375" customWidth="1"/>
    <col min="2561" max="2561" width="1.33203125" customWidth="1"/>
    <col min="2562" max="2562" width="11.5546875" customWidth="1"/>
    <col min="2563" max="2563" width="14.33203125" customWidth="1"/>
    <col min="2564" max="2564" width="6.33203125" customWidth="1"/>
    <col min="2565" max="2565" width="4" customWidth="1"/>
    <col min="2566" max="2566" width="4.88671875" customWidth="1"/>
    <col min="2567" max="2567" width="5.33203125" customWidth="1"/>
    <col min="2568" max="2568" width="2" customWidth="1"/>
    <col min="2569" max="2569" width="12.109375" customWidth="1"/>
    <col min="2570" max="2570" width="12" customWidth="1"/>
    <col min="2571" max="2571" width="10.109375" customWidth="1"/>
    <col min="2572" max="2572" width="0.109375" customWidth="1"/>
    <col min="2573" max="2573" width="1" customWidth="1"/>
    <col min="2574" max="2574" width="7" customWidth="1"/>
    <col min="2575" max="2575" width="0.88671875" customWidth="1"/>
    <col min="2576" max="2576" width="3.33203125" customWidth="1"/>
    <col min="2577" max="2577" width="10.33203125" customWidth="1"/>
    <col min="2578" max="2578" width="1" customWidth="1"/>
    <col min="2579" max="2579" width="0" hidden="1" customWidth="1"/>
    <col min="2580" max="2580" width="1.109375" customWidth="1"/>
    <col min="2817" max="2817" width="1.33203125" customWidth="1"/>
    <col min="2818" max="2818" width="11.5546875" customWidth="1"/>
    <col min="2819" max="2819" width="14.33203125" customWidth="1"/>
    <col min="2820" max="2820" width="6.33203125" customWidth="1"/>
    <col min="2821" max="2821" width="4" customWidth="1"/>
    <col min="2822" max="2822" width="4.88671875" customWidth="1"/>
    <col min="2823" max="2823" width="5.33203125" customWidth="1"/>
    <col min="2824" max="2824" width="2" customWidth="1"/>
    <col min="2825" max="2825" width="12.109375" customWidth="1"/>
    <col min="2826" max="2826" width="12" customWidth="1"/>
    <col min="2827" max="2827" width="10.109375" customWidth="1"/>
    <col min="2828" max="2828" width="0.109375" customWidth="1"/>
    <col min="2829" max="2829" width="1" customWidth="1"/>
    <col min="2830" max="2830" width="7" customWidth="1"/>
    <col min="2831" max="2831" width="0.88671875" customWidth="1"/>
    <col min="2832" max="2832" width="3.33203125" customWidth="1"/>
    <col min="2833" max="2833" width="10.33203125" customWidth="1"/>
    <col min="2834" max="2834" width="1" customWidth="1"/>
    <col min="2835" max="2835" width="0" hidden="1" customWidth="1"/>
    <col min="2836" max="2836" width="1.109375" customWidth="1"/>
    <col min="3073" max="3073" width="1.33203125" customWidth="1"/>
    <col min="3074" max="3074" width="11.5546875" customWidth="1"/>
    <col min="3075" max="3075" width="14.33203125" customWidth="1"/>
    <col min="3076" max="3076" width="6.33203125" customWidth="1"/>
    <col min="3077" max="3077" width="4" customWidth="1"/>
    <col min="3078" max="3078" width="4.88671875" customWidth="1"/>
    <col min="3079" max="3079" width="5.33203125" customWidth="1"/>
    <col min="3080" max="3080" width="2" customWidth="1"/>
    <col min="3081" max="3081" width="12.109375" customWidth="1"/>
    <col min="3082" max="3082" width="12" customWidth="1"/>
    <col min="3083" max="3083" width="10.109375" customWidth="1"/>
    <col min="3084" max="3084" width="0.109375" customWidth="1"/>
    <col min="3085" max="3085" width="1" customWidth="1"/>
    <col min="3086" max="3086" width="7" customWidth="1"/>
    <col min="3087" max="3087" width="0.88671875" customWidth="1"/>
    <col min="3088" max="3088" width="3.33203125" customWidth="1"/>
    <col min="3089" max="3089" width="10.33203125" customWidth="1"/>
    <col min="3090" max="3090" width="1" customWidth="1"/>
    <col min="3091" max="3091" width="0" hidden="1" customWidth="1"/>
    <col min="3092" max="3092" width="1.109375" customWidth="1"/>
    <col min="3329" max="3329" width="1.33203125" customWidth="1"/>
    <col min="3330" max="3330" width="11.5546875" customWidth="1"/>
    <col min="3331" max="3331" width="14.33203125" customWidth="1"/>
    <col min="3332" max="3332" width="6.33203125" customWidth="1"/>
    <col min="3333" max="3333" width="4" customWidth="1"/>
    <col min="3334" max="3334" width="4.88671875" customWidth="1"/>
    <col min="3335" max="3335" width="5.33203125" customWidth="1"/>
    <col min="3336" max="3336" width="2" customWidth="1"/>
    <col min="3337" max="3337" width="12.109375" customWidth="1"/>
    <col min="3338" max="3338" width="12" customWidth="1"/>
    <col min="3339" max="3339" width="10.109375" customWidth="1"/>
    <col min="3340" max="3340" width="0.109375" customWidth="1"/>
    <col min="3341" max="3341" width="1" customWidth="1"/>
    <col min="3342" max="3342" width="7" customWidth="1"/>
    <col min="3343" max="3343" width="0.88671875" customWidth="1"/>
    <col min="3344" max="3344" width="3.33203125" customWidth="1"/>
    <col min="3345" max="3345" width="10.33203125" customWidth="1"/>
    <col min="3346" max="3346" width="1" customWidth="1"/>
    <col min="3347" max="3347" width="0" hidden="1" customWidth="1"/>
    <col min="3348" max="3348" width="1.109375" customWidth="1"/>
    <col min="3585" max="3585" width="1.33203125" customWidth="1"/>
    <col min="3586" max="3586" width="11.5546875" customWidth="1"/>
    <col min="3587" max="3587" width="14.33203125" customWidth="1"/>
    <col min="3588" max="3588" width="6.33203125" customWidth="1"/>
    <col min="3589" max="3589" width="4" customWidth="1"/>
    <col min="3590" max="3590" width="4.88671875" customWidth="1"/>
    <col min="3591" max="3591" width="5.33203125" customWidth="1"/>
    <col min="3592" max="3592" width="2" customWidth="1"/>
    <col min="3593" max="3593" width="12.109375" customWidth="1"/>
    <col min="3594" max="3594" width="12" customWidth="1"/>
    <col min="3595" max="3595" width="10.109375" customWidth="1"/>
    <col min="3596" max="3596" width="0.109375" customWidth="1"/>
    <col min="3597" max="3597" width="1" customWidth="1"/>
    <col min="3598" max="3598" width="7" customWidth="1"/>
    <col min="3599" max="3599" width="0.88671875" customWidth="1"/>
    <col min="3600" max="3600" width="3.33203125" customWidth="1"/>
    <col min="3601" max="3601" width="10.33203125" customWidth="1"/>
    <col min="3602" max="3602" width="1" customWidth="1"/>
    <col min="3603" max="3603" width="0" hidden="1" customWidth="1"/>
    <col min="3604" max="3604" width="1.109375" customWidth="1"/>
    <col min="3841" max="3841" width="1.33203125" customWidth="1"/>
    <col min="3842" max="3842" width="11.5546875" customWidth="1"/>
    <col min="3843" max="3843" width="14.33203125" customWidth="1"/>
    <col min="3844" max="3844" width="6.33203125" customWidth="1"/>
    <col min="3845" max="3845" width="4" customWidth="1"/>
    <col min="3846" max="3846" width="4.88671875" customWidth="1"/>
    <col min="3847" max="3847" width="5.33203125" customWidth="1"/>
    <col min="3848" max="3848" width="2" customWidth="1"/>
    <col min="3849" max="3849" width="12.109375" customWidth="1"/>
    <col min="3850" max="3850" width="12" customWidth="1"/>
    <col min="3851" max="3851" width="10.109375" customWidth="1"/>
    <col min="3852" max="3852" width="0.109375" customWidth="1"/>
    <col min="3853" max="3853" width="1" customWidth="1"/>
    <col min="3854" max="3854" width="7" customWidth="1"/>
    <col min="3855" max="3855" width="0.88671875" customWidth="1"/>
    <col min="3856" max="3856" width="3.33203125" customWidth="1"/>
    <col min="3857" max="3857" width="10.33203125" customWidth="1"/>
    <col min="3858" max="3858" width="1" customWidth="1"/>
    <col min="3859" max="3859" width="0" hidden="1" customWidth="1"/>
    <col min="3860" max="3860" width="1.109375" customWidth="1"/>
    <col min="4097" max="4097" width="1.33203125" customWidth="1"/>
    <col min="4098" max="4098" width="11.5546875" customWidth="1"/>
    <col min="4099" max="4099" width="14.33203125" customWidth="1"/>
    <col min="4100" max="4100" width="6.33203125" customWidth="1"/>
    <col min="4101" max="4101" width="4" customWidth="1"/>
    <col min="4102" max="4102" width="4.88671875" customWidth="1"/>
    <col min="4103" max="4103" width="5.33203125" customWidth="1"/>
    <col min="4104" max="4104" width="2" customWidth="1"/>
    <col min="4105" max="4105" width="12.109375" customWidth="1"/>
    <col min="4106" max="4106" width="12" customWidth="1"/>
    <col min="4107" max="4107" width="10.109375" customWidth="1"/>
    <col min="4108" max="4108" width="0.109375" customWidth="1"/>
    <col min="4109" max="4109" width="1" customWidth="1"/>
    <col min="4110" max="4110" width="7" customWidth="1"/>
    <col min="4111" max="4111" width="0.88671875" customWidth="1"/>
    <col min="4112" max="4112" width="3.33203125" customWidth="1"/>
    <col min="4113" max="4113" width="10.33203125" customWidth="1"/>
    <col min="4114" max="4114" width="1" customWidth="1"/>
    <col min="4115" max="4115" width="0" hidden="1" customWidth="1"/>
    <col min="4116" max="4116" width="1.109375" customWidth="1"/>
    <col min="4353" max="4353" width="1.33203125" customWidth="1"/>
    <col min="4354" max="4354" width="11.5546875" customWidth="1"/>
    <col min="4355" max="4355" width="14.33203125" customWidth="1"/>
    <col min="4356" max="4356" width="6.33203125" customWidth="1"/>
    <col min="4357" max="4357" width="4" customWidth="1"/>
    <col min="4358" max="4358" width="4.88671875" customWidth="1"/>
    <col min="4359" max="4359" width="5.33203125" customWidth="1"/>
    <col min="4360" max="4360" width="2" customWidth="1"/>
    <col min="4361" max="4361" width="12.109375" customWidth="1"/>
    <col min="4362" max="4362" width="12" customWidth="1"/>
    <col min="4363" max="4363" width="10.109375" customWidth="1"/>
    <col min="4364" max="4364" width="0.109375" customWidth="1"/>
    <col min="4365" max="4365" width="1" customWidth="1"/>
    <col min="4366" max="4366" width="7" customWidth="1"/>
    <col min="4367" max="4367" width="0.88671875" customWidth="1"/>
    <col min="4368" max="4368" width="3.33203125" customWidth="1"/>
    <col min="4369" max="4369" width="10.33203125" customWidth="1"/>
    <col min="4370" max="4370" width="1" customWidth="1"/>
    <col min="4371" max="4371" width="0" hidden="1" customWidth="1"/>
    <col min="4372" max="4372" width="1.109375" customWidth="1"/>
    <col min="4609" max="4609" width="1.33203125" customWidth="1"/>
    <col min="4610" max="4610" width="11.5546875" customWidth="1"/>
    <col min="4611" max="4611" width="14.33203125" customWidth="1"/>
    <col min="4612" max="4612" width="6.33203125" customWidth="1"/>
    <col min="4613" max="4613" width="4" customWidth="1"/>
    <col min="4614" max="4614" width="4.88671875" customWidth="1"/>
    <col min="4615" max="4615" width="5.33203125" customWidth="1"/>
    <col min="4616" max="4616" width="2" customWidth="1"/>
    <col min="4617" max="4617" width="12.109375" customWidth="1"/>
    <col min="4618" max="4618" width="12" customWidth="1"/>
    <col min="4619" max="4619" width="10.109375" customWidth="1"/>
    <col min="4620" max="4620" width="0.109375" customWidth="1"/>
    <col min="4621" max="4621" width="1" customWidth="1"/>
    <col min="4622" max="4622" width="7" customWidth="1"/>
    <col min="4623" max="4623" width="0.88671875" customWidth="1"/>
    <col min="4624" max="4624" width="3.33203125" customWidth="1"/>
    <col min="4625" max="4625" width="10.33203125" customWidth="1"/>
    <col min="4626" max="4626" width="1" customWidth="1"/>
    <col min="4627" max="4627" width="0" hidden="1" customWidth="1"/>
    <col min="4628" max="4628" width="1.109375" customWidth="1"/>
    <col min="4865" max="4865" width="1.33203125" customWidth="1"/>
    <col min="4866" max="4866" width="11.5546875" customWidth="1"/>
    <col min="4867" max="4867" width="14.33203125" customWidth="1"/>
    <col min="4868" max="4868" width="6.33203125" customWidth="1"/>
    <col min="4869" max="4869" width="4" customWidth="1"/>
    <col min="4870" max="4870" width="4.88671875" customWidth="1"/>
    <col min="4871" max="4871" width="5.33203125" customWidth="1"/>
    <col min="4872" max="4872" width="2" customWidth="1"/>
    <col min="4873" max="4873" width="12.109375" customWidth="1"/>
    <col min="4874" max="4874" width="12" customWidth="1"/>
    <col min="4875" max="4875" width="10.109375" customWidth="1"/>
    <col min="4876" max="4876" width="0.109375" customWidth="1"/>
    <col min="4877" max="4877" width="1" customWidth="1"/>
    <col min="4878" max="4878" width="7" customWidth="1"/>
    <col min="4879" max="4879" width="0.88671875" customWidth="1"/>
    <col min="4880" max="4880" width="3.33203125" customWidth="1"/>
    <col min="4881" max="4881" width="10.33203125" customWidth="1"/>
    <col min="4882" max="4882" width="1" customWidth="1"/>
    <col min="4883" max="4883" width="0" hidden="1" customWidth="1"/>
    <col min="4884" max="4884" width="1.109375" customWidth="1"/>
    <col min="5121" max="5121" width="1.33203125" customWidth="1"/>
    <col min="5122" max="5122" width="11.5546875" customWidth="1"/>
    <col min="5123" max="5123" width="14.33203125" customWidth="1"/>
    <col min="5124" max="5124" width="6.33203125" customWidth="1"/>
    <col min="5125" max="5125" width="4" customWidth="1"/>
    <col min="5126" max="5126" width="4.88671875" customWidth="1"/>
    <col min="5127" max="5127" width="5.33203125" customWidth="1"/>
    <col min="5128" max="5128" width="2" customWidth="1"/>
    <col min="5129" max="5129" width="12.109375" customWidth="1"/>
    <col min="5130" max="5130" width="12" customWidth="1"/>
    <col min="5131" max="5131" width="10.109375" customWidth="1"/>
    <col min="5132" max="5132" width="0.109375" customWidth="1"/>
    <col min="5133" max="5133" width="1" customWidth="1"/>
    <col min="5134" max="5134" width="7" customWidth="1"/>
    <col min="5135" max="5135" width="0.88671875" customWidth="1"/>
    <col min="5136" max="5136" width="3.33203125" customWidth="1"/>
    <col min="5137" max="5137" width="10.33203125" customWidth="1"/>
    <col min="5138" max="5138" width="1" customWidth="1"/>
    <col min="5139" max="5139" width="0" hidden="1" customWidth="1"/>
    <col min="5140" max="5140" width="1.109375" customWidth="1"/>
    <col min="5377" max="5377" width="1.33203125" customWidth="1"/>
    <col min="5378" max="5378" width="11.5546875" customWidth="1"/>
    <col min="5379" max="5379" width="14.33203125" customWidth="1"/>
    <col min="5380" max="5380" width="6.33203125" customWidth="1"/>
    <col min="5381" max="5381" width="4" customWidth="1"/>
    <col min="5382" max="5382" width="4.88671875" customWidth="1"/>
    <col min="5383" max="5383" width="5.33203125" customWidth="1"/>
    <col min="5384" max="5384" width="2" customWidth="1"/>
    <col min="5385" max="5385" width="12.109375" customWidth="1"/>
    <col min="5386" max="5386" width="12" customWidth="1"/>
    <col min="5387" max="5387" width="10.109375" customWidth="1"/>
    <col min="5388" max="5388" width="0.109375" customWidth="1"/>
    <col min="5389" max="5389" width="1" customWidth="1"/>
    <col min="5390" max="5390" width="7" customWidth="1"/>
    <col min="5391" max="5391" width="0.88671875" customWidth="1"/>
    <col min="5392" max="5392" width="3.33203125" customWidth="1"/>
    <col min="5393" max="5393" width="10.33203125" customWidth="1"/>
    <col min="5394" max="5394" width="1" customWidth="1"/>
    <col min="5395" max="5395" width="0" hidden="1" customWidth="1"/>
    <col min="5396" max="5396" width="1.109375" customWidth="1"/>
    <col min="5633" max="5633" width="1.33203125" customWidth="1"/>
    <col min="5634" max="5634" width="11.5546875" customWidth="1"/>
    <col min="5635" max="5635" width="14.33203125" customWidth="1"/>
    <col min="5636" max="5636" width="6.33203125" customWidth="1"/>
    <col min="5637" max="5637" width="4" customWidth="1"/>
    <col min="5638" max="5638" width="4.88671875" customWidth="1"/>
    <col min="5639" max="5639" width="5.33203125" customWidth="1"/>
    <col min="5640" max="5640" width="2" customWidth="1"/>
    <col min="5641" max="5641" width="12.109375" customWidth="1"/>
    <col min="5642" max="5642" width="12" customWidth="1"/>
    <col min="5643" max="5643" width="10.109375" customWidth="1"/>
    <col min="5644" max="5644" width="0.109375" customWidth="1"/>
    <col min="5645" max="5645" width="1" customWidth="1"/>
    <col min="5646" max="5646" width="7" customWidth="1"/>
    <col min="5647" max="5647" width="0.88671875" customWidth="1"/>
    <col min="5648" max="5648" width="3.33203125" customWidth="1"/>
    <col min="5649" max="5649" width="10.33203125" customWidth="1"/>
    <col min="5650" max="5650" width="1" customWidth="1"/>
    <col min="5651" max="5651" width="0" hidden="1" customWidth="1"/>
    <col min="5652" max="5652" width="1.109375" customWidth="1"/>
    <col min="5889" max="5889" width="1.33203125" customWidth="1"/>
    <col min="5890" max="5890" width="11.5546875" customWidth="1"/>
    <col min="5891" max="5891" width="14.33203125" customWidth="1"/>
    <col min="5892" max="5892" width="6.33203125" customWidth="1"/>
    <col min="5893" max="5893" width="4" customWidth="1"/>
    <col min="5894" max="5894" width="4.88671875" customWidth="1"/>
    <col min="5895" max="5895" width="5.33203125" customWidth="1"/>
    <col min="5896" max="5896" width="2" customWidth="1"/>
    <col min="5897" max="5897" width="12.109375" customWidth="1"/>
    <col min="5898" max="5898" width="12" customWidth="1"/>
    <col min="5899" max="5899" width="10.109375" customWidth="1"/>
    <col min="5900" max="5900" width="0.109375" customWidth="1"/>
    <col min="5901" max="5901" width="1" customWidth="1"/>
    <col min="5902" max="5902" width="7" customWidth="1"/>
    <col min="5903" max="5903" width="0.88671875" customWidth="1"/>
    <col min="5904" max="5904" width="3.33203125" customWidth="1"/>
    <col min="5905" max="5905" width="10.33203125" customWidth="1"/>
    <col min="5906" max="5906" width="1" customWidth="1"/>
    <col min="5907" max="5907" width="0" hidden="1" customWidth="1"/>
    <col min="5908" max="5908" width="1.109375" customWidth="1"/>
    <col min="6145" max="6145" width="1.33203125" customWidth="1"/>
    <col min="6146" max="6146" width="11.5546875" customWidth="1"/>
    <col min="6147" max="6147" width="14.33203125" customWidth="1"/>
    <col min="6148" max="6148" width="6.33203125" customWidth="1"/>
    <col min="6149" max="6149" width="4" customWidth="1"/>
    <col min="6150" max="6150" width="4.88671875" customWidth="1"/>
    <col min="6151" max="6151" width="5.33203125" customWidth="1"/>
    <col min="6152" max="6152" width="2" customWidth="1"/>
    <col min="6153" max="6153" width="12.109375" customWidth="1"/>
    <col min="6154" max="6154" width="12" customWidth="1"/>
    <col min="6155" max="6155" width="10.109375" customWidth="1"/>
    <col min="6156" max="6156" width="0.109375" customWidth="1"/>
    <col min="6157" max="6157" width="1" customWidth="1"/>
    <col min="6158" max="6158" width="7" customWidth="1"/>
    <col min="6159" max="6159" width="0.88671875" customWidth="1"/>
    <col min="6160" max="6160" width="3.33203125" customWidth="1"/>
    <col min="6161" max="6161" width="10.33203125" customWidth="1"/>
    <col min="6162" max="6162" width="1" customWidth="1"/>
    <col min="6163" max="6163" width="0" hidden="1" customWidth="1"/>
    <col min="6164" max="6164" width="1.109375" customWidth="1"/>
    <col min="6401" max="6401" width="1.33203125" customWidth="1"/>
    <col min="6402" max="6402" width="11.5546875" customWidth="1"/>
    <col min="6403" max="6403" width="14.33203125" customWidth="1"/>
    <col min="6404" max="6404" width="6.33203125" customWidth="1"/>
    <col min="6405" max="6405" width="4" customWidth="1"/>
    <col min="6406" max="6406" width="4.88671875" customWidth="1"/>
    <col min="6407" max="6407" width="5.33203125" customWidth="1"/>
    <col min="6408" max="6408" width="2" customWidth="1"/>
    <col min="6409" max="6409" width="12.109375" customWidth="1"/>
    <col min="6410" max="6410" width="12" customWidth="1"/>
    <col min="6411" max="6411" width="10.109375" customWidth="1"/>
    <col min="6412" max="6412" width="0.109375" customWidth="1"/>
    <col min="6413" max="6413" width="1" customWidth="1"/>
    <col min="6414" max="6414" width="7" customWidth="1"/>
    <col min="6415" max="6415" width="0.88671875" customWidth="1"/>
    <col min="6416" max="6416" width="3.33203125" customWidth="1"/>
    <col min="6417" max="6417" width="10.33203125" customWidth="1"/>
    <col min="6418" max="6418" width="1" customWidth="1"/>
    <col min="6419" max="6419" width="0" hidden="1" customWidth="1"/>
    <col min="6420" max="6420" width="1.109375" customWidth="1"/>
    <col min="6657" max="6657" width="1.33203125" customWidth="1"/>
    <col min="6658" max="6658" width="11.5546875" customWidth="1"/>
    <col min="6659" max="6659" width="14.33203125" customWidth="1"/>
    <col min="6660" max="6660" width="6.33203125" customWidth="1"/>
    <col min="6661" max="6661" width="4" customWidth="1"/>
    <col min="6662" max="6662" width="4.88671875" customWidth="1"/>
    <col min="6663" max="6663" width="5.33203125" customWidth="1"/>
    <col min="6664" max="6664" width="2" customWidth="1"/>
    <col min="6665" max="6665" width="12.109375" customWidth="1"/>
    <col min="6666" max="6666" width="12" customWidth="1"/>
    <col min="6667" max="6667" width="10.109375" customWidth="1"/>
    <col min="6668" max="6668" width="0.109375" customWidth="1"/>
    <col min="6669" max="6669" width="1" customWidth="1"/>
    <col min="6670" max="6670" width="7" customWidth="1"/>
    <col min="6671" max="6671" width="0.88671875" customWidth="1"/>
    <col min="6672" max="6672" width="3.33203125" customWidth="1"/>
    <col min="6673" max="6673" width="10.33203125" customWidth="1"/>
    <col min="6674" max="6674" width="1" customWidth="1"/>
    <col min="6675" max="6675" width="0" hidden="1" customWidth="1"/>
    <col min="6676" max="6676" width="1.109375" customWidth="1"/>
    <col min="6913" max="6913" width="1.33203125" customWidth="1"/>
    <col min="6914" max="6914" width="11.5546875" customWidth="1"/>
    <col min="6915" max="6915" width="14.33203125" customWidth="1"/>
    <col min="6916" max="6916" width="6.33203125" customWidth="1"/>
    <col min="6917" max="6917" width="4" customWidth="1"/>
    <col min="6918" max="6918" width="4.88671875" customWidth="1"/>
    <col min="6919" max="6919" width="5.33203125" customWidth="1"/>
    <col min="6920" max="6920" width="2" customWidth="1"/>
    <col min="6921" max="6921" width="12.109375" customWidth="1"/>
    <col min="6922" max="6922" width="12" customWidth="1"/>
    <col min="6923" max="6923" width="10.109375" customWidth="1"/>
    <col min="6924" max="6924" width="0.109375" customWidth="1"/>
    <col min="6925" max="6925" width="1" customWidth="1"/>
    <col min="6926" max="6926" width="7" customWidth="1"/>
    <col min="6927" max="6927" width="0.88671875" customWidth="1"/>
    <col min="6928" max="6928" width="3.33203125" customWidth="1"/>
    <col min="6929" max="6929" width="10.33203125" customWidth="1"/>
    <col min="6930" max="6930" width="1" customWidth="1"/>
    <col min="6931" max="6931" width="0" hidden="1" customWidth="1"/>
    <col min="6932" max="6932" width="1.109375" customWidth="1"/>
    <col min="7169" max="7169" width="1.33203125" customWidth="1"/>
    <col min="7170" max="7170" width="11.5546875" customWidth="1"/>
    <col min="7171" max="7171" width="14.33203125" customWidth="1"/>
    <col min="7172" max="7172" width="6.33203125" customWidth="1"/>
    <col min="7173" max="7173" width="4" customWidth="1"/>
    <col min="7174" max="7174" width="4.88671875" customWidth="1"/>
    <col min="7175" max="7175" width="5.33203125" customWidth="1"/>
    <col min="7176" max="7176" width="2" customWidth="1"/>
    <col min="7177" max="7177" width="12.109375" customWidth="1"/>
    <col min="7178" max="7178" width="12" customWidth="1"/>
    <col min="7179" max="7179" width="10.109375" customWidth="1"/>
    <col min="7180" max="7180" width="0.109375" customWidth="1"/>
    <col min="7181" max="7181" width="1" customWidth="1"/>
    <col min="7182" max="7182" width="7" customWidth="1"/>
    <col min="7183" max="7183" width="0.88671875" customWidth="1"/>
    <col min="7184" max="7184" width="3.33203125" customWidth="1"/>
    <col min="7185" max="7185" width="10.33203125" customWidth="1"/>
    <col min="7186" max="7186" width="1" customWidth="1"/>
    <col min="7187" max="7187" width="0" hidden="1" customWidth="1"/>
    <col min="7188" max="7188" width="1.109375" customWidth="1"/>
    <col min="7425" max="7425" width="1.33203125" customWidth="1"/>
    <col min="7426" max="7426" width="11.5546875" customWidth="1"/>
    <col min="7427" max="7427" width="14.33203125" customWidth="1"/>
    <col min="7428" max="7428" width="6.33203125" customWidth="1"/>
    <col min="7429" max="7429" width="4" customWidth="1"/>
    <col min="7430" max="7430" width="4.88671875" customWidth="1"/>
    <col min="7431" max="7431" width="5.33203125" customWidth="1"/>
    <col min="7432" max="7432" width="2" customWidth="1"/>
    <col min="7433" max="7433" width="12.109375" customWidth="1"/>
    <col min="7434" max="7434" width="12" customWidth="1"/>
    <col min="7435" max="7435" width="10.109375" customWidth="1"/>
    <col min="7436" max="7436" width="0.109375" customWidth="1"/>
    <col min="7437" max="7437" width="1" customWidth="1"/>
    <col min="7438" max="7438" width="7" customWidth="1"/>
    <col min="7439" max="7439" width="0.88671875" customWidth="1"/>
    <col min="7440" max="7440" width="3.33203125" customWidth="1"/>
    <col min="7441" max="7441" width="10.33203125" customWidth="1"/>
    <col min="7442" max="7442" width="1" customWidth="1"/>
    <col min="7443" max="7443" width="0" hidden="1" customWidth="1"/>
    <col min="7444" max="7444" width="1.109375" customWidth="1"/>
    <col min="7681" max="7681" width="1.33203125" customWidth="1"/>
    <col min="7682" max="7682" width="11.5546875" customWidth="1"/>
    <col min="7683" max="7683" width="14.33203125" customWidth="1"/>
    <col min="7684" max="7684" width="6.33203125" customWidth="1"/>
    <col min="7685" max="7685" width="4" customWidth="1"/>
    <col min="7686" max="7686" width="4.88671875" customWidth="1"/>
    <col min="7687" max="7687" width="5.33203125" customWidth="1"/>
    <col min="7688" max="7688" width="2" customWidth="1"/>
    <col min="7689" max="7689" width="12.109375" customWidth="1"/>
    <col min="7690" max="7690" width="12" customWidth="1"/>
    <col min="7691" max="7691" width="10.109375" customWidth="1"/>
    <col min="7692" max="7692" width="0.109375" customWidth="1"/>
    <col min="7693" max="7693" width="1" customWidth="1"/>
    <col min="7694" max="7694" width="7" customWidth="1"/>
    <col min="7695" max="7695" width="0.88671875" customWidth="1"/>
    <col min="7696" max="7696" width="3.33203125" customWidth="1"/>
    <col min="7697" max="7697" width="10.33203125" customWidth="1"/>
    <col min="7698" max="7698" width="1" customWidth="1"/>
    <col min="7699" max="7699" width="0" hidden="1" customWidth="1"/>
    <col min="7700" max="7700" width="1.109375" customWidth="1"/>
    <col min="7937" max="7937" width="1.33203125" customWidth="1"/>
    <col min="7938" max="7938" width="11.5546875" customWidth="1"/>
    <col min="7939" max="7939" width="14.33203125" customWidth="1"/>
    <col min="7940" max="7940" width="6.33203125" customWidth="1"/>
    <col min="7941" max="7941" width="4" customWidth="1"/>
    <col min="7942" max="7942" width="4.88671875" customWidth="1"/>
    <col min="7943" max="7943" width="5.33203125" customWidth="1"/>
    <col min="7944" max="7944" width="2" customWidth="1"/>
    <col min="7945" max="7945" width="12.109375" customWidth="1"/>
    <col min="7946" max="7946" width="12" customWidth="1"/>
    <col min="7947" max="7947" width="10.109375" customWidth="1"/>
    <col min="7948" max="7948" width="0.109375" customWidth="1"/>
    <col min="7949" max="7949" width="1" customWidth="1"/>
    <col min="7950" max="7950" width="7" customWidth="1"/>
    <col min="7951" max="7951" width="0.88671875" customWidth="1"/>
    <col min="7952" max="7952" width="3.33203125" customWidth="1"/>
    <col min="7953" max="7953" width="10.33203125" customWidth="1"/>
    <col min="7954" max="7954" width="1" customWidth="1"/>
    <col min="7955" max="7955" width="0" hidden="1" customWidth="1"/>
    <col min="7956" max="7956" width="1.109375" customWidth="1"/>
    <col min="8193" max="8193" width="1.33203125" customWidth="1"/>
    <col min="8194" max="8194" width="11.5546875" customWidth="1"/>
    <col min="8195" max="8195" width="14.33203125" customWidth="1"/>
    <col min="8196" max="8196" width="6.33203125" customWidth="1"/>
    <col min="8197" max="8197" width="4" customWidth="1"/>
    <col min="8198" max="8198" width="4.88671875" customWidth="1"/>
    <col min="8199" max="8199" width="5.33203125" customWidth="1"/>
    <col min="8200" max="8200" width="2" customWidth="1"/>
    <col min="8201" max="8201" width="12.109375" customWidth="1"/>
    <col min="8202" max="8202" width="12" customWidth="1"/>
    <col min="8203" max="8203" width="10.109375" customWidth="1"/>
    <col min="8204" max="8204" width="0.109375" customWidth="1"/>
    <col min="8205" max="8205" width="1" customWidth="1"/>
    <col min="8206" max="8206" width="7" customWidth="1"/>
    <col min="8207" max="8207" width="0.88671875" customWidth="1"/>
    <col min="8208" max="8208" width="3.33203125" customWidth="1"/>
    <col min="8209" max="8209" width="10.33203125" customWidth="1"/>
    <col min="8210" max="8210" width="1" customWidth="1"/>
    <col min="8211" max="8211" width="0" hidden="1" customWidth="1"/>
    <col min="8212" max="8212" width="1.109375" customWidth="1"/>
    <col min="8449" max="8449" width="1.33203125" customWidth="1"/>
    <col min="8450" max="8450" width="11.5546875" customWidth="1"/>
    <col min="8451" max="8451" width="14.33203125" customWidth="1"/>
    <col min="8452" max="8452" width="6.33203125" customWidth="1"/>
    <col min="8453" max="8453" width="4" customWidth="1"/>
    <col min="8454" max="8454" width="4.88671875" customWidth="1"/>
    <col min="8455" max="8455" width="5.33203125" customWidth="1"/>
    <col min="8456" max="8456" width="2" customWidth="1"/>
    <col min="8457" max="8457" width="12.109375" customWidth="1"/>
    <col min="8458" max="8458" width="12" customWidth="1"/>
    <col min="8459" max="8459" width="10.109375" customWidth="1"/>
    <col min="8460" max="8460" width="0.109375" customWidth="1"/>
    <col min="8461" max="8461" width="1" customWidth="1"/>
    <col min="8462" max="8462" width="7" customWidth="1"/>
    <col min="8463" max="8463" width="0.88671875" customWidth="1"/>
    <col min="8464" max="8464" width="3.33203125" customWidth="1"/>
    <col min="8465" max="8465" width="10.33203125" customWidth="1"/>
    <col min="8466" max="8466" width="1" customWidth="1"/>
    <col min="8467" max="8467" width="0" hidden="1" customWidth="1"/>
    <col min="8468" max="8468" width="1.109375" customWidth="1"/>
    <col min="8705" max="8705" width="1.33203125" customWidth="1"/>
    <col min="8706" max="8706" width="11.5546875" customWidth="1"/>
    <col min="8707" max="8707" width="14.33203125" customWidth="1"/>
    <col min="8708" max="8708" width="6.33203125" customWidth="1"/>
    <col min="8709" max="8709" width="4" customWidth="1"/>
    <col min="8710" max="8710" width="4.88671875" customWidth="1"/>
    <col min="8711" max="8711" width="5.33203125" customWidth="1"/>
    <col min="8712" max="8712" width="2" customWidth="1"/>
    <col min="8713" max="8713" width="12.109375" customWidth="1"/>
    <col min="8714" max="8714" width="12" customWidth="1"/>
    <col min="8715" max="8715" width="10.109375" customWidth="1"/>
    <col min="8716" max="8716" width="0.109375" customWidth="1"/>
    <col min="8717" max="8717" width="1" customWidth="1"/>
    <col min="8718" max="8718" width="7" customWidth="1"/>
    <col min="8719" max="8719" width="0.88671875" customWidth="1"/>
    <col min="8720" max="8720" width="3.33203125" customWidth="1"/>
    <col min="8721" max="8721" width="10.33203125" customWidth="1"/>
    <col min="8722" max="8722" width="1" customWidth="1"/>
    <col min="8723" max="8723" width="0" hidden="1" customWidth="1"/>
    <col min="8724" max="8724" width="1.109375" customWidth="1"/>
    <col min="8961" max="8961" width="1.33203125" customWidth="1"/>
    <col min="8962" max="8962" width="11.5546875" customWidth="1"/>
    <col min="8963" max="8963" width="14.33203125" customWidth="1"/>
    <col min="8964" max="8964" width="6.33203125" customWidth="1"/>
    <col min="8965" max="8965" width="4" customWidth="1"/>
    <col min="8966" max="8966" width="4.88671875" customWidth="1"/>
    <col min="8967" max="8967" width="5.33203125" customWidth="1"/>
    <col min="8968" max="8968" width="2" customWidth="1"/>
    <col min="8969" max="8969" width="12.109375" customWidth="1"/>
    <col min="8970" max="8970" width="12" customWidth="1"/>
    <col min="8971" max="8971" width="10.109375" customWidth="1"/>
    <col min="8972" max="8972" width="0.109375" customWidth="1"/>
    <col min="8973" max="8973" width="1" customWidth="1"/>
    <col min="8974" max="8974" width="7" customWidth="1"/>
    <col min="8975" max="8975" width="0.88671875" customWidth="1"/>
    <col min="8976" max="8976" width="3.33203125" customWidth="1"/>
    <col min="8977" max="8977" width="10.33203125" customWidth="1"/>
    <col min="8978" max="8978" width="1" customWidth="1"/>
    <col min="8979" max="8979" width="0" hidden="1" customWidth="1"/>
    <col min="8980" max="8980" width="1.109375" customWidth="1"/>
    <col min="9217" max="9217" width="1.33203125" customWidth="1"/>
    <col min="9218" max="9218" width="11.5546875" customWidth="1"/>
    <col min="9219" max="9219" width="14.33203125" customWidth="1"/>
    <col min="9220" max="9220" width="6.33203125" customWidth="1"/>
    <col min="9221" max="9221" width="4" customWidth="1"/>
    <col min="9222" max="9222" width="4.88671875" customWidth="1"/>
    <col min="9223" max="9223" width="5.33203125" customWidth="1"/>
    <col min="9224" max="9224" width="2" customWidth="1"/>
    <col min="9225" max="9225" width="12.109375" customWidth="1"/>
    <col min="9226" max="9226" width="12" customWidth="1"/>
    <col min="9227" max="9227" width="10.109375" customWidth="1"/>
    <col min="9228" max="9228" width="0.109375" customWidth="1"/>
    <col min="9229" max="9229" width="1" customWidth="1"/>
    <col min="9230" max="9230" width="7" customWidth="1"/>
    <col min="9231" max="9231" width="0.88671875" customWidth="1"/>
    <col min="9232" max="9232" width="3.33203125" customWidth="1"/>
    <col min="9233" max="9233" width="10.33203125" customWidth="1"/>
    <col min="9234" max="9234" width="1" customWidth="1"/>
    <col min="9235" max="9235" width="0" hidden="1" customWidth="1"/>
    <col min="9236" max="9236" width="1.109375" customWidth="1"/>
    <col min="9473" max="9473" width="1.33203125" customWidth="1"/>
    <col min="9474" max="9474" width="11.5546875" customWidth="1"/>
    <col min="9475" max="9475" width="14.33203125" customWidth="1"/>
    <col min="9476" max="9476" width="6.33203125" customWidth="1"/>
    <col min="9477" max="9477" width="4" customWidth="1"/>
    <col min="9478" max="9478" width="4.88671875" customWidth="1"/>
    <col min="9479" max="9479" width="5.33203125" customWidth="1"/>
    <col min="9480" max="9480" width="2" customWidth="1"/>
    <col min="9481" max="9481" width="12.109375" customWidth="1"/>
    <col min="9482" max="9482" width="12" customWidth="1"/>
    <col min="9483" max="9483" width="10.109375" customWidth="1"/>
    <col min="9484" max="9484" width="0.109375" customWidth="1"/>
    <col min="9485" max="9485" width="1" customWidth="1"/>
    <col min="9486" max="9486" width="7" customWidth="1"/>
    <col min="9487" max="9487" width="0.88671875" customWidth="1"/>
    <col min="9488" max="9488" width="3.33203125" customWidth="1"/>
    <col min="9489" max="9489" width="10.33203125" customWidth="1"/>
    <col min="9490" max="9490" width="1" customWidth="1"/>
    <col min="9491" max="9491" width="0" hidden="1" customWidth="1"/>
    <col min="9492" max="9492" width="1.109375" customWidth="1"/>
    <col min="9729" max="9729" width="1.33203125" customWidth="1"/>
    <col min="9730" max="9730" width="11.5546875" customWidth="1"/>
    <col min="9731" max="9731" width="14.33203125" customWidth="1"/>
    <col min="9732" max="9732" width="6.33203125" customWidth="1"/>
    <col min="9733" max="9733" width="4" customWidth="1"/>
    <col min="9734" max="9734" width="4.88671875" customWidth="1"/>
    <col min="9735" max="9735" width="5.33203125" customWidth="1"/>
    <col min="9736" max="9736" width="2" customWidth="1"/>
    <col min="9737" max="9737" width="12.109375" customWidth="1"/>
    <col min="9738" max="9738" width="12" customWidth="1"/>
    <col min="9739" max="9739" width="10.109375" customWidth="1"/>
    <col min="9740" max="9740" width="0.109375" customWidth="1"/>
    <col min="9741" max="9741" width="1" customWidth="1"/>
    <col min="9742" max="9742" width="7" customWidth="1"/>
    <col min="9743" max="9743" width="0.88671875" customWidth="1"/>
    <col min="9744" max="9744" width="3.33203125" customWidth="1"/>
    <col min="9745" max="9745" width="10.33203125" customWidth="1"/>
    <col min="9746" max="9746" width="1" customWidth="1"/>
    <col min="9747" max="9747" width="0" hidden="1" customWidth="1"/>
    <col min="9748" max="9748" width="1.109375" customWidth="1"/>
    <col min="9985" max="9985" width="1.33203125" customWidth="1"/>
    <col min="9986" max="9986" width="11.5546875" customWidth="1"/>
    <col min="9987" max="9987" width="14.33203125" customWidth="1"/>
    <col min="9988" max="9988" width="6.33203125" customWidth="1"/>
    <col min="9989" max="9989" width="4" customWidth="1"/>
    <col min="9990" max="9990" width="4.88671875" customWidth="1"/>
    <col min="9991" max="9991" width="5.33203125" customWidth="1"/>
    <col min="9992" max="9992" width="2" customWidth="1"/>
    <col min="9993" max="9993" width="12.109375" customWidth="1"/>
    <col min="9994" max="9994" width="12" customWidth="1"/>
    <col min="9995" max="9995" width="10.109375" customWidth="1"/>
    <col min="9996" max="9996" width="0.109375" customWidth="1"/>
    <col min="9997" max="9997" width="1" customWidth="1"/>
    <col min="9998" max="9998" width="7" customWidth="1"/>
    <col min="9999" max="9999" width="0.88671875" customWidth="1"/>
    <col min="10000" max="10000" width="3.33203125" customWidth="1"/>
    <col min="10001" max="10001" width="10.33203125" customWidth="1"/>
    <col min="10002" max="10002" width="1" customWidth="1"/>
    <col min="10003" max="10003" width="0" hidden="1" customWidth="1"/>
    <col min="10004" max="10004" width="1.109375" customWidth="1"/>
    <col min="10241" max="10241" width="1.33203125" customWidth="1"/>
    <col min="10242" max="10242" width="11.5546875" customWidth="1"/>
    <col min="10243" max="10243" width="14.33203125" customWidth="1"/>
    <col min="10244" max="10244" width="6.33203125" customWidth="1"/>
    <col min="10245" max="10245" width="4" customWidth="1"/>
    <col min="10246" max="10246" width="4.88671875" customWidth="1"/>
    <col min="10247" max="10247" width="5.33203125" customWidth="1"/>
    <col min="10248" max="10248" width="2" customWidth="1"/>
    <col min="10249" max="10249" width="12.109375" customWidth="1"/>
    <col min="10250" max="10250" width="12" customWidth="1"/>
    <col min="10251" max="10251" width="10.109375" customWidth="1"/>
    <col min="10252" max="10252" width="0.109375" customWidth="1"/>
    <col min="10253" max="10253" width="1" customWidth="1"/>
    <col min="10254" max="10254" width="7" customWidth="1"/>
    <col min="10255" max="10255" width="0.88671875" customWidth="1"/>
    <col min="10256" max="10256" width="3.33203125" customWidth="1"/>
    <col min="10257" max="10257" width="10.33203125" customWidth="1"/>
    <col min="10258" max="10258" width="1" customWidth="1"/>
    <col min="10259" max="10259" width="0" hidden="1" customWidth="1"/>
    <col min="10260" max="10260" width="1.109375" customWidth="1"/>
    <col min="10497" max="10497" width="1.33203125" customWidth="1"/>
    <col min="10498" max="10498" width="11.5546875" customWidth="1"/>
    <col min="10499" max="10499" width="14.33203125" customWidth="1"/>
    <col min="10500" max="10500" width="6.33203125" customWidth="1"/>
    <col min="10501" max="10501" width="4" customWidth="1"/>
    <col min="10502" max="10502" width="4.88671875" customWidth="1"/>
    <col min="10503" max="10503" width="5.33203125" customWidth="1"/>
    <col min="10504" max="10504" width="2" customWidth="1"/>
    <col min="10505" max="10505" width="12.109375" customWidth="1"/>
    <col min="10506" max="10506" width="12" customWidth="1"/>
    <col min="10507" max="10507" width="10.109375" customWidth="1"/>
    <col min="10508" max="10508" width="0.109375" customWidth="1"/>
    <col min="10509" max="10509" width="1" customWidth="1"/>
    <col min="10510" max="10510" width="7" customWidth="1"/>
    <col min="10511" max="10511" width="0.88671875" customWidth="1"/>
    <col min="10512" max="10512" width="3.33203125" customWidth="1"/>
    <col min="10513" max="10513" width="10.33203125" customWidth="1"/>
    <col min="10514" max="10514" width="1" customWidth="1"/>
    <col min="10515" max="10515" width="0" hidden="1" customWidth="1"/>
    <col min="10516" max="10516" width="1.109375" customWidth="1"/>
    <col min="10753" max="10753" width="1.33203125" customWidth="1"/>
    <col min="10754" max="10754" width="11.5546875" customWidth="1"/>
    <col min="10755" max="10755" width="14.33203125" customWidth="1"/>
    <col min="10756" max="10756" width="6.33203125" customWidth="1"/>
    <col min="10757" max="10757" width="4" customWidth="1"/>
    <col min="10758" max="10758" width="4.88671875" customWidth="1"/>
    <col min="10759" max="10759" width="5.33203125" customWidth="1"/>
    <col min="10760" max="10760" width="2" customWidth="1"/>
    <col min="10761" max="10761" width="12.109375" customWidth="1"/>
    <col min="10762" max="10762" width="12" customWidth="1"/>
    <col min="10763" max="10763" width="10.109375" customWidth="1"/>
    <col min="10764" max="10764" width="0.109375" customWidth="1"/>
    <col min="10765" max="10765" width="1" customWidth="1"/>
    <col min="10766" max="10766" width="7" customWidth="1"/>
    <col min="10767" max="10767" width="0.88671875" customWidth="1"/>
    <col min="10768" max="10768" width="3.33203125" customWidth="1"/>
    <col min="10769" max="10769" width="10.33203125" customWidth="1"/>
    <col min="10770" max="10770" width="1" customWidth="1"/>
    <col min="10771" max="10771" width="0" hidden="1" customWidth="1"/>
    <col min="10772" max="10772" width="1.109375" customWidth="1"/>
    <col min="11009" max="11009" width="1.33203125" customWidth="1"/>
    <col min="11010" max="11010" width="11.5546875" customWidth="1"/>
    <col min="11011" max="11011" width="14.33203125" customWidth="1"/>
    <col min="11012" max="11012" width="6.33203125" customWidth="1"/>
    <col min="11013" max="11013" width="4" customWidth="1"/>
    <col min="11014" max="11014" width="4.88671875" customWidth="1"/>
    <col min="11015" max="11015" width="5.33203125" customWidth="1"/>
    <col min="11016" max="11016" width="2" customWidth="1"/>
    <col min="11017" max="11017" width="12.109375" customWidth="1"/>
    <col min="11018" max="11018" width="12" customWidth="1"/>
    <col min="11019" max="11019" width="10.109375" customWidth="1"/>
    <col min="11020" max="11020" width="0.109375" customWidth="1"/>
    <col min="11021" max="11021" width="1" customWidth="1"/>
    <col min="11022" max="11022" width="7" customWidth="1"/>
    <col min="11023" max="11023" width="0.88671875" customWidth="1"/>
    <col min="11024" max="11024" width="3.33203125" customWidth="1"/>
    <col min="11025" max="11025" width="10.33203125" customWidth="1"/>
    <col min="11026" max="11026" width="1" customWidth="1"/>
    <col min="11027" max="11027" width="0" hidden="1" customWidth="1"/>
    <col min="11028" max="11028" width="1.109375" customWidth="1"/>
    <col min="11265" max="11265" width="1.33203125" customWidth="1"/>
    <col min="11266" max="11266" width="11.5546875" customWidth="1"/>
    <col min="11267" max="11267" width="14.33203125" customWidth="1"/>
    <col min="11268" max="11268" width="6.33203125" customWidth="1"/>
    <col min="11269" max="11269" width="4" customWidth="1"/>
    <col min="11270" max="11270" width="4.88671875" customWidth="1"/>
    <col min="11271" max="11271" width="5.33203125" customWidth="1"/>
    <col min="11272" max="11272" width="2" customWidth="1"/>
    <col min="11273" max="11273" width="12.109375" customWidth="1"/>
    <col min="11274" max="11274" width="12" customWidth="1"/>
    <col min="11275" max="11275" width="10.109375" customWidth="1"/>
    <col min="11276" max="11276" width="0.109375" customWidth="1"/>
    <col min="11277" max="11277" width="1" customWidth="1"/>
    <col min="11278" max="11278" width="7" customWidth="1"/>
    <col min="11279" max="11279" width="0.88671875" customWidth="1"/>
    <col min="11280" max="11280" width="3.33203125" customWidth="1"/>
    <col min="11281" max="11281" width="10.33203125" customWidth="1"/>
    <col min="11282" max="11282" width="1" customWidth="1"/>
    <col min="11283" max="11283" width="0" hidden="1" customWidth="1"/>
    <col min="11284" max="11284" width="1.109375" customWidth="1"/>
    <col min="11521" max="11521" width="1.33203125" customWidth="1"/>
    <col min="11522" max="11522" width="11.5546875" customWidth="1"/>
    <col min="11523" max="11523" width="14.33203125" customWidth="1"/>
    <col min="11524" max="11524" width="6.33203125" customWidth="1"/>
    <col min="11525" max="11525" width="4" customWidth="1"/>
    <col min="11526" max="11526" width="4.88671875" customWidth="1"/>
    <col min="11527" max="11527" width="5.33203125" customWidth="1"/>
    <col min="11528" max="11528" width="2" customWidth="1"/>
    <col min="11529" max="11529" width="12.109375" customWidth="1"/>
    <col min="11530" max="11530" width="12" customWidth="1"/>
    <col min="11531" max="11531" width="10.109375" customWidth="1"/>
    <col min="11532" max="11532" width="0.109375" customWidth="1"/>
    <col min="11533" max="11533" width="1" customWidth="1"/>
    <col min="11534" max="11534" width="7" customWidth="1"/>
    <col min="11535" max="11535" width="0.88671875" customWidth="1"/>
    <col min="11536" max="11536" width="3.33203125" customWidth="1"/>
    <col min="11537" max="11537" width="10.33203125" customWidth="1"/>
    <col min="11538" max="11538" width="1" customWidth="1"/>
    <col min="11539" max="11539" width="0" hidden="1" customWidth="1"/>
    <col min="11540" max="11540" width="1.109375" customWidth="1"/>
    <col min="11777" max="11777" width="1.33203125" customWidth="1"/>
    <col min="11778" max="11778" width="11.5546875" customWidth="1"/>
    <col min="11779" max="11779" width="14.33203125" customWidth="1"/>
    <col min="11780" max="11780" width="6.33203125" customWidth="1"/>
    <col min="11781" max="11781" width="4" customWidth="1"/>
    <col min="11782" max="11782" width="4.88671875" customWidth="1"/>
    <col min="11783" max="11783" width="5.33203125" customWidth="1"/>
    <col min="11784" max="11784" width="2" customWidth="1"/>
    <col min="11785" max="11785" width="12.109375" customWidth="1"/>
    <col min="11786" max="11786" width="12" customWidth="1"/>
    <col min="11787" max="11787" width="10.109375" customWidth="1"/>
    <col min="11788" max="11788" width="0.109375" customWidth="1"/>
    <col min="11789" max="11789" width="1" customWidth="1"/>
    <col min="11790" max="11790" width="7" customWidth="1"/>
    <col min="11791" max="11791" width="0.88671875" customWidth="1"/>
    <col min="11792" max="11792" width="3.33203125" customWidth="1"/>
    <col min="11793" max="11793" width="10.33203125" customWidth="1"/>
    <col min="11794" max="11794" width="1" customWidth="1"/>
    <col min="11795" max="11795" width="0" hidden="1" customWidth="1"/>
    <col min="11796" max="11796" width="1.109375" customWidth="1"/>
    <col min="12033" max="12033" width="1.33203125" customWidth="1"/>
    <col min="12034" max="12034" width="11.5546875" customWidth="1"/>
    <col min="12035" max="12035" width="14.33203125" customWidth="1"/>
    <col min="12036" max="12036" width="6.33203125" customWidth="1"/>
    <col min="12037" max="12037" width="4" customWidth="1"/>
    <col min="12038" max="12038" width="4.88671875" customWidth="1"/>
    <col min="12039" max="12039" width="5.33203125" customWidth="1"/>
    <col min="12040" max="12040" width="2" customWidth="1"/>
    <col min="12041" max="12041" width="12.109375" customWidth="1"/>
    <col min="12042" max="12042" width="12" customWidth="1"/>
    <col min="12043" max="12043" width="10.109375" customWidth="1"/>
    <col min="12044" max="12044" width="0.109375" customWidth="1"/>
    <col min="12045" max="12045" width="1" customWidth="1"/>
    <col min="12046" max="12046" width="7" customWidth="1"/>
    <col min="12047" max="12047" width="0.88671875" customWidth="1"/>
    <col min="12048" max="12048" width="3.33203125" customWidth="1"/>
    <col min="12049" max="12049" width="10.33203125" customWidth="1"/>
    <col min="12050" max="12050" width="1" customWidth="1"/>
    <col min="12051" max="12051" width="0" hidden="1" customWidth="1"/>
    <col min="12052" max="12052" width="1.109375" customWidth="1"/>
    <col min="12289" max="12289" width="1.33203125" customWidth="1"/>
    <col min="12290" max="12290" width="11.5546875" customWidth="1"/>
    <col min="12291" max="12291" width="14.33203125" customWidth="1"/>
    <col min="12292" max="12292" width="6.33203125" customWidth="1"/>
    <col min="12293" max="12293" width="4" customWidth="1"/>
    <col min="12294" max="12294" width="4.88671875" customWidth="1"/>
    <col min="12295" max="12295" width="5.33203125" customWidth="1"/>
    <col min="12296" max="12296" width="2" customWidth="1"/>
    <col min="12297" max="12297" width="12.109375" customWidth="1"/>
    <col min="12298" max="12298" width="12" customWidth="1"/>
    <col min="12299" max="12299" width="10.109375" customWidth="1"/>
    <col min="12300" max="12300" width="0.109375" customWidth="1"/>
    <col min="12301" max="12301" width="1" customWidth="1"/>
    <col min="12302" max="12302" width="7" customWidth="1"/>
    <col min="12303" max="12303" width="0.88671875" customWidth="1"/>
    <col min="12304" max="12304" width="3.33203125" customWidth="1"/>
    <col min="12305" max="12305" width="10.33203125" customWidth="1"/>
    <col min="12306" max="12306" width="1" customWidth="1"/>
    <col min="12307" max="12307" width="0" hidden="1" customWidth="1"/>
    <col min="12308" max="12308" width="1.109375" customWidth="1"/>
    <col min="12545" max="12545" width="1.33203125" customWidth="1"/>
    <col min="12546" max="12546" width="11.5546875" customWidth="1"/>
    <col min="12547" max="12547" width="14.33203125" customWidth="1"/>
    <col min="12548" max="12548" width="6.33203125" customWidth="1"/>
    <col min="12549" max="12549" width="4" customWidth="1"/>
    <col min="12550" max="12550" width="4.88671875" customWidth="1"/>
    <col min="12551" max="12551" width="5.33203125" customWidth="1"/>
    <col min="12552" max="12552" width="2" customWidth="1"/>
    <col min="12553" max="12553" width="12.109375" customWidth="1"/>
    <col min="12554" max="12554" width="12" customWidth="1"/>
    <col min="12555" max="12555" width="10.109375" customWidth="1"/>
    <col min="12556" max="12556" width="0.109375" customWidth="1"/>
    <col min="12557" max="12557" width="1" customWidth="1"/>
    <col min="12558" max="12558" width="7" customWidth="1"/>
    <col min="12559" max="12559" width="0.88671875" customWidth="1"/>
    <col min="12560" max="12560" width="3.33203125" customWidth="1"/>
    <col min="12561" max="12561" width="10.33203125" customWidth="1"/>
    <col min="12562" max="12562" width="1" customWidth="1"/>
    <col min="12563" max="12563" width="0" hidden="1" customWidth="1"/>
    <col min="12564" max="12564" width="1.109375" customWidth="1"/>
    <col min="12801" max="12801" width="1.33203125" customWidth="1"/>
    <col min="12802" max="12802" width="11.5546875" customWidth="1"/>
    <col min="12803" max="12803" width="14.33203125" customWidth="1"/>
    <col min="12804" max="12804" width="6.33203125" customWidth="1"/>
    <col min="12805" max="12805" width="4" customWidth="1"/>
    <col min="12806" max="12806" width="4.88671875" customWidth="1"/>
    <col min="12807" max="12807" width="5.33203125" customWidth="1"/>
    <col min="12808" max="12808" width="2" customWidth="1"/>
    <col min="12809" max="12809" width="12.109375" customWidth="1"/>
    <col min="12810" max="12810" width="12" customWidth="1"/>
    <col min="12811" max="12811" width="10.109375" customWidth="1"/>
    <col min="12812" max="12812" width="0.109375" customWidth="1"/>
    <col min="12813" max="12813" width="1" customWidth="1"/>
    <col min="12814" max="12814" width="7" customWidth="1"/>
    <col min="12815" max="12815" width="0.88671875" customWidth="1"/>
    <col min="12816" max="12816" width="3.33203125" customWidth="1"/>
    <col min="12817" max="12817" width="10.33203125" customWidth="1"/>
    <col min="12818" max="12818" width="1" customWidth="1"/>
    <col min="12819" max="12819" width="0" hidden="1" customWidth="1"/>
    <col min="12820" max="12820" width="1.109375" customWidth="1"/>
    <col min="13057" max="13057" width="1.33203125" customWidth="1"/>
    <col min="13058" max="13058" width="11.5546875" customWidth="1"/>
    <col min="13059" max="13059" width="14.33203125" customWidth="1"/>
    <col min="13060" max="13060" width="6.33203125" customWidth="1"/>
    <col min="13061" max="13061" width="4" customWidth="1"/>
    <col min="13062" max="13062" width="4.88671875" customWidth="1"/>
    <col min="13063" max="13063" width="5.33203125" customWidth="1"/>
    <col min="13064" max="13064" width="2" customWidth="1"/>
    <col min="13065" max="13065" width="12.109375" customWidth="1"/>
    <col min="13066" max="13066" width="12" customWidth="1"/>
    <col min="13067" max="13067" width="10.109375" customWidth="1"/>
    <col min="13068" max="13068" width="0.109375" customWidth="1"/>
    <col min="13069" max="13069" width="1" customWidth="1"/>
    <col min="13070" max="13070" width="7" customWidth="1"/>
    <col min="13071" max="13071" width="0.88671875" customWidth="1"/>
    <col min="13072" max="13072" width="3.33203125" customWidth="1"/>
    <col min="13073" max="13073" width="10.33203125" customWidth="1"/>
    <col min="13074" max="13074" width="1" customWidth="1"/>
    <col min="13075" max="13075" width="0" hidden="1" customWidth="1"/>
    <col min="13076" max="13076" width="1.109375" customWidth="1"/>
    <col min="13313" max="13313" width="1.33203125" customWidth="1"/>
    <col min="13314" max="13314" width="11.5546875" customWidth="1"/>
    <col min="13315" max="13315" width="14.33203125" customWidth="1"/>
    <col min="13316" max="13316" width="6.33203125" customWidth="1"/>
    <col min="13317" max="13317" width="4" customWidth="1"/>
    <col min="13318" max="13318" width="4.88671875" customWidth="1"/>
    <col min="13319" max="13319" width="5.33203125" customWidth="1"/>
    <col min="13320" max="13320" width="2" customWidth="1"/>
    <col min="13321" max="13321" width="12.109375" customWidth="1"/>
    <col min="13322" max="13322" width="12" customWidth="1"/>
    <col min="13323" max="13323" width="10.109375" customWidth="1"/>
    <col min="13324" max="13324" width="0.109375" customWidth="1"/>
    <col min="13325" max="13325" width="1" customWidth="1"/>
    <col min="13326" max="13326" width="7" customWidth="1"/>
    <col min="13327" max="13327" width="0.88671875" customWidth="1"/>
    <col min="13328" max="13328" width="3.33203125" customWidth="1"/>
    <col min="13329" max="13329" width="10.33203125" customWidth="1"/>
    <col min="13330" max="13330" width="1" customWidth="1"/>
    <col min="13331" max="13331" width="0" hidden="1" customWidth="1"/>
    <col min="13332" max="13332" width="1.109375" customWidth="1"/>
    <col min="13569" max="13569" width="1.33203125" customWidth="1"/>
    <col min="13570" max="13570" width="11.5546875" customWidth="1"/>
    <col min="13571" max="13571" width="14.33203125" customWidth="1"/>
    <col min="13572" max="13572" width="6.33203125" customWidth="1"/>
    <col min="13573" max="13573" width="4" customWidth="1"/>
    <col min="13574" max="13574" width="4.88671875" customWidth="1"/>
    <col min="13575" max="13575" width="5.33203125" customWidth="1"/>
    <col min="13576" max="13576" width="2" customWidth="1"/>
    <col min="13577" max="13577" width="12.109375" customWidth="1"/>
    <col min="13578" max="13578" width="12" customWidth="1"/>
    <col min="13579" max="13579" width="10.109375" customWidth="1"/>
    <col min="13580" max="13580" width="0.109375" customWidth="1"/>
    <col min="13581" max="13581" width="1" customWidth="1"/>
    <col min="13582" max="13582" width="7" customWidth="1"/>
    <col min="13583" max="13583" width="0.88671875" customWidth="1"/>
    <col min="13584" max="13584" width="3.33203125" customWidth="1"/>
    <col min="13585" max="13585" width="10.33203125" customWidth="1"/>
    <col min="13586" max="13586" width="1" customWidth="1"/>
    <col min="13587" max="13587" width="0" hidden="1" customWidth="1"/>
    <col min="13588" max="13588" width="1.109375" customWidth="1"/>
    <col min="13825" max="13825" width="1.33203125" customWidth="1"/>
    <col min="13826" max="13826" width="11.5546875" customWidth="1"/>
    <col min="13827" max="13827" width="14.33203125" customWidth="1"/>
    <col min="13828" max="13828" width="6.33203125" customWidth="1"/>
    <col min="13829" max="13829" width="4" customWidth="1"/>
    <col min="13830" max="13830" width="4.88671875" customWidth="1"/>
    <col min="13831" max="13831" width="5.33203125" customWidth="1"/>
    <col min="13832" max="13832" width="2" customWidth="1"/>
    <col min="13833" max="13833" width="12.109375" customWidth="1"/>
    <col min="13834" max="13834" width="12" customWidth="1"/>
    <col min="13835" max="13835" width="10.109375" customWidth="1"/>
    <col min="13836" max="13836" width="0.109375" customWidth="1"/>
    <col min="13837" max="13837" width="1" customWidth="1"/>
    <col min="13838" max="13838" width="7" customWidth="1"/>
    <col min="13839" max="13839" width="0.88671875" customWidth="1"/>
    <col min="13840" max="13840" width="3.33203125" customWidth="1"/>
    <col min="13841" max="13841" width="10.33203125" customWidth="1"/>
    <col min="13842" max="13842" width="1" customWidth="1"/>
    <col min="13843" max="13843" width="0" hidden="1" customWidth="1"/>
    <col min="13844" max="13844" width="1.109375" customWidth="1"/>
    <col min="14081" max="14081" width="1.33203125" customWidth="1"/>
    <col min="14082" max="14082" width="11.5546875" customWidth="1"/>
    <col min="14083" max="14083" width="14.33203125" customWidth="1"/>
    <col min="14084" max="14084" width="6.33203125" customWidth="1"/>
    <col min="14085" max="14085" width="4" customWidth="1"/>
    <col min="14086" max="14086" width="4.88671875" customWidth="1"/>
    <col min="14087" max="14087" width="5.33203125" customWidth="1"/>
    <col min="14088" max="14088" width="2" customWidth="1"/>
    <col min="14089" max="14089" width="12.109375" customWidth="1"/>
    <col min="14090" max="14090" width="12" customWidth="1"/>
    <col min="14091" max="14091" width="10.109375" customWidth="1"/>
    <col min="14092" max="14092" width="0.109375" customWidth="1"/>
    <col min="14093" max="14093" width="1" customWidth="1"/>
    <col min="14094" max="14094" width="7" customWidth="1"/>
    <col min="14095" max="14095" width="0.88671875" customWidth="1"/>
    <col min="14096" max="14096" width="3.33203125" customWidth="1"/>
    <col min="14097" max="14097" width="10.33203125" customWidth="1"/>
    <col min="14098" max="14098" width="1" customWidth="1"/>
    <col min="14099" max="14099" width="0" hidden="1" customWidth="1"/>
    <col min="14100" max="14100" width="1.109375" customWidth="1"/>
    <col min="14337" max="14337" width="1.33203125" customWidth="1"/>
    <col min="14338" max="14338" width="11.5546875" customWidth="1"/>
    <col min="14339" max="14339" width="14.33203125" customWidth="1"/>
    <col min="14340" max="14340" width="6.33203125" customWidth="1"/>
    <col min="14341" max="14341" width="4" customWidth="1"/>
    <col min="14342" max="14342" width="4.88671875" customWidth="1"/>
    <col min="14343" max="14343" width="5.33203125" customWidth="1"/>
    <col min="14344" max="14344" width="2" customWidth="1"/>
    <col min="14345" max="14345" width="12.109375" customWidth="1"/>
    <col min="14346" max="14346" width="12" customWidth="1"/>
    <col min="14347" max="14347" width="10.109375" customWidth="1"/>
    <col min="14348" max="14348" width="0.109375" customWidth="1"/>
    <col min="14349" max="14349" width="1" customWidth="1"/>
    <col min="14350" max="14350" width="7" customWidth="1"/>
    <col min="14351" max="14351" width="0.88671875" customWidth="1"/>
    <col min="14352" max="14352" width="3.33203125" customWidth="1"/>
    <col min="14353" max="14353" width="10.33203125" customWidth="1"/>
    <col min="14354" max="14354" width="1" customWidth="1"/>
    <col min="14355" max="14355" width="0" hidden="1" customWidth="1"/>
    <col min="14356" max="14356" width="1.109375" customWidth="1"/>
    <col min="14593" max="14593" width="1.33203125" customWidth="1"/>
    <col min="14594" max="14594" width="11.5546875" customWidth="1"/>
    <col min="14595" max="14595" width="14.33203125" customWidth="1"/>
    <col min="14596" max="14596" width="6.33203125" customWidth="1"/>
    <col min="14597" max="14597" width="4" customWidth="1"/>
    <col min="14598" max="14598" width="4.88671875" customWidth="1"/>
    <col min="14599" max="14599" width="5.33203125" customWidth="1"/>
    <col min="14600" max="14600" width="2" customWidth="1"/>
    <col min="14601" max="14601" width="12.109375" customWidth="1"/>
    <col min="14602" max="14602" width="12" customWidth="1"/>
    <col min="14603" max="14603" width="10.109375" customWidth="1"/>
    <col min="14604" max="14604" width="0.109375" customWidth="1"/>
    <col min="14605" max="14605" width="1" customWidth="1"/>
    <col min="14606" max="14606" width="7" customWidth="1"/>
    <col min="14607" max="14607" width="0.88671875" customWidth="1"/>
    <col min="14608" max="14608" width="3.33203125" customWidth="1"/>
    <col min="14609" max="14609" width="10.33203125" customWidth="1"/>
    <col min="14610" max="14610" width="1" customWidth="1"/>
    <col min="14611" max="14611" width="0" hidden="1" customWidth="1"/>
    <col min="14612" max="14612" width="1.109375" customWidth="1"/>
    <col min="14849" max="14849" width="1.33203125" customWidth="1"/>
    <col min="14850" max="14850" width="11.5546875" customWidth="1"/>
    <col min="14851" max="14851" width="14.33203125" customWidth="1"/>
    <col min="14852" max="14852" width="6.33203125" customWidth="1"/>
    <col min="14853" max="14853" width="4" customWidth="1"/>
    <col min="14854" max="14854" width="4.88671875" customWidth="1"/>
    <col min="14855" max="14855" width="5.33203125" customWidth="1"/>
    <col min="14856" max="14856" width="2" customWidth="1"/>
    <col min="14857" max="14857" width="12.109375" customWidth="1"/>
    <col min="14858" max="14858" width="12" customWidth="1"/>
    <col min="14859" max="14859" width="10.109375" customWidth="1"/>
    <col min="14860" max="14860" width="0.109375" customWidth="1"/>
    <col min="14861" max="14861" width="1" customWidth="1"/>
    <col min="14862" max="14862" width="7" customWidth="1"/>
    <col min="14863" max="14863" width="0.88671875" customWidth="1"/>
    <col min="14864" max="14864" width="3.33203125" customWidth="1"/>
    <col min="14865" max="14865" width="10.33203125" customWidth="1"/>
    <col min="14866" max="14866" width="1" customWidth="1"/>
    <col min="14867" max="14867" width="0" hidden="1" customWidth="1"/>
    <col min="14868" max="14868" width="1.109375" customWidth="1"/>
    <col min="15105" max="15105" width="1.33203125" customWidth="1"/>
    <col min="15106" max="15106" width="11.5546875" customWidth="1"/>
    <col min="15107" max="15107" width="14.33203125" customWidth="1"/>
    <col min="15108" max="15108" width="6.33203125" customWidth="1"/>
    <col min="15109" max="15109" width="4" customWidth="1"/>
    <col min="15110" max="15110" width="4.88671875" customWidth="1"/>
    <col min="15111" max="15111" width="5.33203125" customWidth="1"/>
    <col min="15112" max="15112" width="2" customWidth="1"/>
    <col min="15113" max="15113" width="12.109375" customWidth="1"/>
    <col min="15114" max="15114" width="12" customWidth="1"/>
    <col min="15115" max="15115" width="10.109375" customWidth="1"/>
    <col min="15116" max="15116" width="0.109375" customWidth="1"/>
    <col min="15117" max="15117" width="1" customWidth="1"/>
    <col min="15118" max="15118" width="7" customWidth="1"/>
    <col min="15119" max="15119" width="0.88671875" customWidth="1"/>
    <col min="15120" max="15120" width="3.33203125" customWidth="1"/>
    <col min="15121" max="15121" width="10.33203125" customWidth="1"/>
    <col min="15122" max="15122" width="1" customWidth="1"/>
    <col min="15123" max="15123" width="0" hidden="1" customWidth="1"/>
    <col min="15124" max="15124" width="1.109375" customWidth="1"/>
    <col min="15361" max="15361" width="1.33203125" customWidth="1"/>
    <col min="15362" max="15362" width="11.5546875" customWidth="1"/>
    <col min="15363" max="15363" width="14.33203125" customWidth="1"/>
    <col min="15364" max="15364" width="6.33203125" customWidth="1"/>
    <col min="15365" max="15365" width="4" customWidth="1"/>
    <col min="15366" max="15366" width="4.88671875" customWidth="1"/>
    <col min="15367" max="15367" width="5.33203125" customWidth="1"/>
    <col min="15368" max="15368" width="2" customWidth="1"/>
    <col min="15369" max="15369" width="12.109375" customWidth="1"/>
    <col min="15370" max="15370" width="12" customWidth="1"/>
    <col min="15371" max="15371" width="10.109375" customWidth="1"/>
    <col min="15372" max="15372" width="0.109375" customWidth="1"/>
    <col min="15373" max="15373" width="1" customWidth="1"/>
    <col min="15374" max="15374" width="7" customWidth="1"/>
    <col min="15375" max="15375" width="0.88671875" customWidth="1"/>
    <col min="15376" max="15376" width="3.33203125" customWidth="1"/>
    <col min="15377" max="15377" width="10.33203125" customWidth="1"/>
    <col min="15378" max="15378" width="1" customWidth="1"/>
    <col min="15379" max="15379" width="0" hidden="1" customWidth="1"/>
    <col min="15380" max="15380" width="1.109375" customWidth="1"/>
    <col min="15617" max="15617" width="1.33203125" customWidth="1"/>
    <col min="15618" max="15618" width="11.5546875" customWidth="1"/>
    <col min="15619" max="15619" width="14.33203125" customWidth="1"/>
    <col min="15620" max="15620" width="6.33203125" customWidth="1"/>
    <col min="15621" max="15621" width="4" customWidth="1"/>
    <col min="15622" max="15622" width="4.88671875" customWidth="1"/>
    <col min="15623" max="15623" width="5.33203125" customWidth="1"/>
    <col min="15624" max="15624" width="2" customWidth="1"/>
    <col min="15625" max="15625" width="12.109375" customWidth="1"/>
    <col min="15626" max="15626" width="12" customWidth="1"/>
    <col min="15627" max="15627" width="10.109375" customWidth="1"/>
    <col min="15628" max="15628" width="0.109375" customWidth="1"/>
    <col min="15629" max="15629" width="1" customWidth="1"/>
    <col min="15630" max="15630" width="7" customWidth="1"/>
    <col min="15631" max="15631" width="0.88671875" customWidth="1"/>
    <col min="15632" max="15632" width="3.33203125" customWidth="1"/>
    <col min="15633" max="15633" width="10.33203125" customWidth="1"/>
    <col min="15634" max="15634" width="1" customWidth="1"/>
    <col min="15635" max="15635" width="0" hidden="1" customWidth="1"/>
    <col min="15636" max="15636" width="1.109375" customWidth="1"/>
    <col min="15873" max="15873" width="1.33203125" customWidth="1"/>
    <col min="15874" max="15874" width="11.5546875" customWidth="1"/>
    <col min="15875" max="15875" width="14.33203125" customWidth="1"/>
    <col min="15876" max="15876" width="6.33203125" customWidth="1"/>
    <col min="15877" max="15877" width="4" customWidth="1"/>
    <col min="15878" max="15878" width="4.88671875" customWidth="1"/>
    <col min="15879" max="15879" width="5.33203125" customWidth="1"/>
    <col min="15880" max="15880" width="2" customWidth="1"/>
    <col min="15881" max="15881" width="12.109375" customWidth="1"/>
    <col min="15882" max="15882" width="12" customWidth="1"/>
    <col min="15883" max="15883" width="10.109375" customWidth="1"/>
    <col min="15884" max="15884" width="0.109375" customWidth="1"/>
    <col min="15885" max="15885" width="1" customWidth="1"/>
    <col min="15886" max="15886" width="7" customWidth="1"/>
    <col min="15887" max="15887" width="0.88671875" customWidth="1"/>
    <col min="15888" max="15888" width="3.33203125" customWidth="1"/>
    <col min="15889" max="15889" width="10.33203125" customWidth="1"/>
    <col min="15890" max="15890" width="1" customWidth="1"/>
    <col min="15891" max="15891" width="0" hidden="1" customWidth="1"/>
    <col min="15892" max="15892" width="1.109375" customWidth="1"/>
    <col min="16129" max="16129" width="1.33203125" customWidth="1"/>
    <col min="16130" max="16130" width="11.5546875" customWidth="1"/>
    <col min="16131" max="16131" width="14.33203125" customWidth="1"/>
    <col min="16132" max="16132" width="6.33203125" customWidth="1"/>
    <col min="16133" max="16133" width="4" customWidth="1"/>
    <col min="16134" max="16134" width="4.88671875" customWidth="1"/>
    <col min="16135" max="16135" width="5.33203125" customWidth="1"/>
    <col min="16136" max="16136" width="2" customWidth="1"/>
    <col min="16137" max="16137" width="12.109375" customWidth="1"/>
    <col min="16138" max="16138" width="12" customWidth="1"/>
    <col min="16139" max="16139" width="10.109375" customWidth="1"/>
    <col min="16140" max="16140" width="0.109375" customWidth="1"/>
    <col min="16141" max="16141" width="1" customWidth="1"/>
    <col min="16142" max="16142" width="7" customWidth="1"/>
    <col min="16143" max="16143" width="0.88671875" customWidth="1"/>
    <col min="16144" max="16144" width="3.33203125" customWidth="1"/>
    <col min="16145" max="16145" width="10.33203125" customWidth="1"/>
    <col min="16146" max="16146" width="1" customWidth="1"/>
    <col min="16147" max="16147" width="0" hidden="1" customWidth="1"/>
    <col min="16148" max="16148" width="1.109375" customWidth="1"/>
  </cols>
  <sheetData>
    <row r="1" spans="1:18" x14ac:dyDescent="0.3">
      <c r="A1" s="110" t="s">
        <v>218</v>
      </c>
      <c r="B1" s="110"/>
      <c r="C1" s="110"/>
      <c r="D1" s="107"/>
      <c r="E1" s="107"/>
      <c r="F1" s="97"/>
      <c r="G1" s="97"/>
      <c r="H1" s="97"/>
      <c r="I1" s="97"/>
      <c r="J1" s="97"/>
      <c r="K1" s="97"/>
      <c r="L1" s="97"/>
      <c r="M1" s="97"/>
    </row>
    <row r="2" spans="1:18" x14ac:dyDescent="0.3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8" ht="15.6" x14ac:dyDescent="0.3">
      <c r="A3" s="97"/>
      <c r="B3" s="159" t="s">
        <v>276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97"/>
    </row>
    <row r="4" spans="1:18" x14ac:dyDescent="0.3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</row>
    <row r="5" spans="1:18" x14ac:dyDescent="0.3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</row>
    <row r="6" spans="1:18" ht="15.6" x14ac:dyDescent="0.3">
      <c r="A6" s="98"/>
      <c r="B6" s="98" t="s">
        <v>131</v>
      </c>
      <c r="C6" s="98"/>
      <c r="D6" s="98"/>
      <c r="E6" s="98"/>
      <c r="F6" s="98"/>
      <c r="G6" s="98"/>
      <c r="H6" s="98"/>
      <c r="I6" s="98"/>
      <c r="J6" s="97"/>
      <c r="K6" s="97"/>
      <c r="L6" s="97"/>
      <c r="M6" s="97"/>
    </row>
    <row r="7" spans="1:18" ht="15.6" x14ac:dyDescent="0.3">
      <c r="A7" s="97"/>
      <c r="B7" s="97"/>
      <c r="C7" s="160"/>
      <c r="D7" s="161"/>
      <c r="E7" s="161"/>
      <c r="F7" s="161"/>
      <c r="G7" s="161"/>
      <c r="H7" s="161"/>
      <c r="I7" s="97"/>
      <c r="J7" s="97"/>
      <c r="K7" s="97"/>
      <c r="L7" s="97"/>
      <c r="M7" s="97"/>
    </row>
    <row r="8" spans="1:18" s="121" customFormat="1" ht="18" customHeight="1" x14ac:dyDescent="0.3">
      <c r="D8" s="171" t="s">
        <v>280</v>
      </c>
      <c r="E8" s="136"/>
      <c r="F8" s="136"/>
      <c r="G8" s="136"/>
      <c r="H8" s="136"/>
      <c r="I8" s="136"/>
      <c r="J8" s="136"/>
      <c r="K8" s="136"/>
      <c r="L8" s="136"/>
    </row>
    <row r="9" spans="1:18" s="121" customFormat="1" ht="5.0999999999999996" customHeight="1" thickBot="1" x14ac:dyDescent="0.35"/>
    <row r="10" spans="1:18" s="121" customFormat="1" ht="24" thickTop="1" thickBot="1" x14ac:dyDescent="0.35">
      <c r="B10" s="199" t="s">
        <v>132</v>
      </c>
      <c r="C10" s="200"/>
      <c r="D10" s="200"/>
      <c r="E10" s="200"/>
      <c r="F10" s="200"/>
      <c r="G10" s="200"/>
      <c r="H10" s="200"/>
      <c r="I10" s="201" t="s">
        <v>281</v>
      </c>
      <c r="J10" s="202" t="s">
        <v>228</v>
      </c>
      <c r="K10" s="199" t="s">
        <v>229</v>
      </c>
      <c r="L10" s="200"/>
      <c r="M10" s="200"/>
      <c r="N10" s="199" t="s">
        <v>230</v>
      </c>
      <c r="O10" s="200"/>
      <c r="P10" s="200"/>
      <c r="Q10" s="199" t="s">
        <v>231</v>
      </c>
      <c r="R10" s="200"/>
    </row>
    <row r="11" spans="1:18" s="121" customFormat="1" ht="15.6" thickTop="1" thickBot="1" x14ac:dyDescent="0.35">
      <c r="B11" s="202" t="s">
        <v>133</v>
      </c>
      <c r="C11" s="199" t="s">
        <v>134</v>
      </c>
      <c r="D11" s="200"/>
      <c r="E11" s="200"/>
      <c r="F11" s="200"/>
      <c r="G11" s="199" t="s">
        <v>135</v>
      </c>
      <c r="H11" s="200"/>
      <c r="I11" s="202" t="s">
        <v>136</v>
      </c>
      <c r="J11" s="202" t="s">
        <v>137</v>
      </c>
      <c r="K11" s="199" t="s">
        <v>232</v>
      </c>
      <c r="L11" s="200"/>
      <c r="M11" s="200"/>
      <c r="N11" s="199" t="s">
        <v>233</v>
      </c>
      <c r="O11" s="200"/>
      <c r="P11" s="200"/>
      <c r="Q11" s="199" t="s">
        <v>234</v>
      </c>
      <c r="R11" s="200"/>
    </row>
    <row r="12" spans="1:18" s="121" customFormat="1" ht="15" thickTop="1" x14ac:dyDescent="0.3">
      <c r="B12" s="194"/>
      <c r="C12" s="195" t="s">
        <v>282</v>
      </c>
      <c r="D12" s="196"/>
      <c r="E12" s="196"/>
      <c r="F12" s="196"/>
      <c r="G12" s="195"/>
      <c r="H12" s="196"/>
      <c r="I12" s="197">
        <v>1891495.94</v>
      </c>
      <c r="J12" s="197">
        <v>1032270.41</v>
      </c>
      <c r="K12" s="198">
        <v>0</v>
      </c>
      <c r="L12" s="196"/>
      <c r="M12" s="196"/>
      <c r="N12" s="198">
        <v>1032270.41</v>
      </c>
      <c r="O12" s="196"/>
      <c r="P12" s="196"/>
      <c r="Q12" s="198">
        <v>859225.53</v>
      </c>
      <c r="R12" s="196"/>
    </row>
    <row r="13" spans="1:18" s="178" customFormat="1" x14ac:dyDescent="0.3">
      <c r="B13" s="179" t="s">
        <v>283</v>
      </c>
      <c r="C13" s="180" t="s">
        <v>9</v>
      </c>
      <c r="D13" s="181"/>
      <c r="E13" s="181"/>
      <c r="F13" s="181"/>
      <c r="G13" s="180"/>
      <c r="H13" s="181"/>
      <c r="I13" s="182">
        <v>1867735.94</v>
      </c>
      <c r="J13" s="182">
        <v>1027692.76</v>
      </c>
      <c r="K13" s="183">
        <v>0</v>
      </c>
      <c r="L13" s="181"/>
      <c r="M13" s="181"/>
      <c r="N13" s="183">
        <v>1027692.76</v>
      </c>
      <c r="O13" s="181"/>
      <c r="P13" s="181"/>
      <c r="Q13" s="183">
        <v>840043.18</v>
      </c>
      <c r="R13" s="181"/>
    </row>
    <row r="14" spans="1:18" s="178" customFormat="1" x14ac:dyDescent="0.3">
      <c r="B14" s="179" t="s">
        <v>284</v>
      </c>
      <c r="C14" s="180" t="s">
        <v>50</v>
      </c>
      <c r="D14" s="181"/>
      <c r="E14" s="181"/>
      <c r="F14" s="181"/>
      <c r="G14" s="180"/>
      <c r="H14" s="181"/>
      <c r="I14" s="182">
        <v>0</v>
      </c>
      <c r="J14" s="182">
        <v>1027192.76</v>
      </c>
      <c r="K14" s="183">
        <v>0</v>
      </c>
      <c r="L14" s="181"/>
      <c r="M14" s="181"/>
      <c r="N14" s="183">
        <v>1027192.76</v>
      </c>
      <c r="O14" s="181"/>
      <c r="P14" s="181"/>
      <c r="Q14" s="183">
        <v>0</v>
      </c>
      <c r="R14" s="181"/>
    </row>
    <row r="15" spans="1:18" s="178" customFormat="1" x14ac:dyDescent="0.3">
      <c r="B15" s="179" t="s">
        <v>285</v>
      </c>
      <c r="C15" s="180" t="s">
        <v>286</v>
      </c>
      <c r="D15" s="181"/>
      <c r="E15" s="181"/>
      <c r="F15" s="181"/>
      <c r="G15" s="180"/>
      <c r="H15" s="181"/>
      <c r="I15" s="182">
        <v>0</v>
      </c>
      <c r="J15" s="182">
        <v>500</v>
      </c>
      <c r="K15" s="183">
        <v>0</v>
      </c>
      <c r="L15" s="181"/>
      <c r="M15" s="181"/>
      <c r="N15" s="183">
        <v>500</v>
      </c>
      <c r="O15" s="181"/>
      <c r="P15" s="181"/>
      <c r="Q15" s="183">
        <v>0</v>
      </c>
      <c r="R15" s="181"/>
    </row>
    <row r="16" spans="1:18" s="178" customFormat="1" x14ac:dyDescent="0.3">
      <c r="B16" s="179" t="s">
        <v>287</v>
      </c>
      <c r="C16" s="180" t="s">
        <v>54</v>
      </c>
      <c r="D16" s="181"/>
      <c r="E16" s="181"/>
      <c r="F16" s="181"/>
      <c r="G16" s="180"/>
      <c r="H16" s="181"/>
      <c r="I16" s="182">
        <v>10</v>
      </c>
      <c r="J16" s="182">
        <v>2.97</v>
      </c>
      <c r="K16" s="183">
        <v>0</v>
      </c>
      <c r="L16" s="181"/>
      <c r="M16" s="181"/>
      <c r="N16" s="183">
        <v>2.97</v>
      </c>
      <c r="O16" s="181"/>
      <c r="P16" s="181"/>
      <c r="Q16" s="183">
        <v>7.03</v>
      </c>
      <c r="R16" s="181"/>
    </row>
    <row r="17" spans="2:20" s="178" customFormat="1" x14ac:dyDescent="0.3">
      <c r="B17" s="179" t="s">
        <v>288</v>
      </c>
      <c r="C17" s="180" t="s">
        <v>55</v>
      </c>
      <c r="D17" s="181"/>
      <c r="E17" s="181"/>
      <c r="F17" s="181"/>
      <c r="G17" s="180"/>
      <c r="H17" s="181"/>
      <c r="I17" s="182">
        <v>0</v>
      </c>
      <c r="J17" s="182">
        <v>2.97</v>
      </c>
      <c r="K17" s="183">
        <v>0</v>
      </c>
      <c r="L17" s="181"/>
      <c r="M17" s="181"/>
      <c r="N17" s="183">
        <v>2.97</v>
      </c>
      <c r="O17" s="181"/>
      <c r="P17" s="181"/>
      <c r="Q17" s="183">
        <v>0</v>
      </c>
      <c r="R17" s="181"/>
    </row>
    <row r="18" spans="2:20" s="178" customFormat="1" ht="31.8" customHeight="1" x14ac:dyDescent="0.3">
      <c r="B18" s="179" t="s">
        <v>289</v>
      </c>
      <c r="C18" s="180" t="s">
        <v>290</v>
      </c>
      <c r="D18" s="181"/>
      <c r="E18" s="181"/>
      <c r="F18" s="181"/>
      <c r="G18" s="180"/>
      <c r="H18" s="181"/>
      <c r="I18" s="182">
        <v>13750</v>
      </c>
      <c r="J18" s="182">
        <v>714.68</v>
      </c>
      <c r="K18" s="183">
        <v>0</v>
      </c>
      <c r="L18" s="181"/>
      <c r="M18" s="181"/>
      <c r="N18" s="183">
        <v>714.68</v>
      </c>
      <c r="O18" s="181"/>
      <c r="P18" s="181"/>
      <c r="Q18" s="183">
        <v>13035.32</v>
      </c>
      <c r="R18" s="181"/>
    </row>
    <row r="19" spans="2:20" s="178" customFormat="1" x14ac:dyDescent="0.3">
      <c r="B19" s="179" t="s">
        <v>291</v>
      </c>
      <c r="C19" s="180" t="s">
        <v>292</v>
      </c>
      <c r="D19" s="181"/>
      <c r="E19" s="181"/>
      <c r="F19" s="181"/>
      <c r="G19" s="180"/>
      <c r="H19" s="181"/>
      <c r="I19" s="182">
        <v>0</v>
      </c>
      <c r="J19" s="182">
        <v>714.68</v>
      </c>
      <c r="K19" s="183">
        <v>0</v>
      </c>
      <c r="L19" s="181"/>
      <c r="M19" s="181"/>
      <c r="N19" s="183">
        <v>714.68</v>
      </c>
      <c r="O19" s="181"/>
      <c r="P19" s="181"/>
      <c r="Q19" s="183">
        <v>0</v>
      </c>
      <c r="R19" s="181"/>
    </row>
    <row r="20" spans="2:20" s="178" customFormat="1" x14ac:dyDescent="0.3">
      <c r="B20" s="179" t="s">
        <v>293</v>
      </c>
      <c r="C20" s="180" t="s">
        <v>294</v>
      </c>
      <c r="D20" s="181"/>
      <c r="E20" s="181"/>
      <c r="F20" s="181"/>
      <c r="G20" s="180"/>
      <c r="H20" s="181"/>
      <c r="I20" s="182">
        <v>10000</v>
      </c>
      <c r="J20" s="182">
        <v>3860</v>
      </c>
      <c r="K20" s="183">
        <v>0</v>
      </c>
      <c r="L20" s="181"/>
      <c r="M20" s="181"/>
      <c r="N20" s="183">
        <v>3860</v>
      </c>
      <c r="O20" s="181"/>
      <c r="P20" s="181"/>
      <c r="Q20" s="183">
        <v>6140</v>
      </c>
      <c r="R20" s="181"/>
    </row>
    <row r="21" spans="2:20" s="178" customFormat="1" x14ac:dyDescent="0.3">
      <c r="B21" s="179" t="s">
        <v>295</v>
      </c>
      <c r="C21" s="180" t="s">
        <v>130</v>
      </c>
      <c r="D21" s="181"/>
      <c r="E21" s="181"/>
      <c r="F21" s="181"/>
      <c r="G21" s="180"/>
      <c r="H21" s="181"/>
      <c r="I21" s="182">
        <v>0</v>
      </c>
      <c r="J21" s="182">
        <v>3860</v>
      </c>
      <c r="K21" s="183">
        <v>0</v>
      </c>
      <c r="L21" s="181"/>
      <c r="M21" s="181"/>
      <c r="N21" s="183">
        <v>3860</v>
      </c>
      <c r="O21" s="181"/>
      <c r="P21" s="181"/>
      <c r="Q21" s="183">
        <v>0</v>
      </c>
      <c r="R21" s="181"/>
    </row>
    <row r="22" spans="2:20" s="121" customFormat="1" x14ac:dyDescent="0.3">
      <c r="B22" s="194"/>
      <c r="C22" s="195" t="s">
        <v>235</v>
      </c>
      <c r="D22" s="196"/>
      <c r="E22" s="196"/>
      <c r="F22" s="196"/>
      <c r="G22" s="195"/>
      <c r="H22" s="196"/>
      <c r="I22" s="197">
        <v>2198850.6</v>
      </c>
      <c r="J22" s="197">
        <v>1315491.01</v>
      </c>
      <c r="K22" s="198">
        <v>9122.83</v>
      </c>
      <c r="L22" s="196"/>
      <c r="M22" s="196"/>
      <c r="N22" s="198">
        <v>1324613.8400000001</v>
      </c>
      <c r="O22" s="196"/>
      <c r="P22" s="196"/>
      <c r="Q22" s="198">
        <v>874236.76</v>
      </c>
      <c r="R22" s="196"/>
    </row>
    <row r="23" spans="2:20" s="121" customFormat="1" ht="20.399999999999999" x14ac:dyDescent="0.3">
      <c r="B23" s="184" t="s">
        <v>296</v>
      </c>
      <c r="C23" s="185" t="s">
        <v>297</v>
      </c>
      <c r="D23" s="186"/>
      <c r="E23" s="186"/>
      <c r="F23" s="186"/>
      <c r="G23" s="185"/>
      <c r="H23" s="186"/>
      <c r="I23" s="187">
        <v>2198850.6</v>
      </c>
      <c r="J23" s="187">
        <v>1315491.01</v>
      </c>
      <c r="K23" s="188">
        <v>9122.83</v>
      </c>
      <c r="L23" s="186"/>
      <c r="M23" s="186"/>
      <c r="N23" s="188">
        <v>1324613.8400000001</v>
      </c>
      <c r="O23" s="186"/>
      <c r="P23" s="186"/>
      <c r="Q23" s="188">
        <v>874236.76</v>
      </c>
      <c r="R23" s="186"/>
    </row>
    <row r="24" spans="2:20" s="121" customFormat="1" x14ac:dyDescent="0.3">
      <c r="B24" s="189" t="s">
        <v>138</v>
      </c>
      <c r="C24" s="190" t="s">
        <v>139</v>
      </c>
      <c r="D24" s="191"/>
      <c r="E24" s="191"/>
      <c r="F24" s="191"/>
      <c r="G24" s="190"/>
      <c r="H24" s="191"/>
      <c r="I24" s="192">
        <v>151511.43</v>
      </c>
      <c r="J24" s="192">
        <v>66148.91</v>
      </c>
      <c r="K24" s="193">
        <v>199.08</v>
      </c>
      <c r="L24" s="191"/>
      <c r="M24" s="191"/>
      <c r="N24" s="193">
        <v>66347.990000000005</v>
      </c>
      <c r="O24" s="191"/>
      <c r="P24" s="191"/>
      <c r="Q24" s="193">
        <v>85163.44</v>
      </c>
      <c r="R24" s="191"/>
    </row>
    <row r="25" spans="2:20" s="121" customFormat="1" ht="20.399999999999999" x14ac:dyDescent="0.3">
      <c r="B25" s="184" t="s">
        <v>148</v>
      </c>
      <c r="C25" s="185" t="s">
        <v>149</v>
      </c>
      <c r="D25" s="186"/>
      <c r="E25" s="186"/>
      <c r="F25" s="186"/>
      <c r="G25" s="185"/>
      <c r="H25" s="186"/>
      <c r="I25" s="187">
        <v>729.96</v>
      </c>
      <c r="J25" s="187">
        <v>199.08</v>
      </c>
      <c r="K25" s="188">
        <v>199.08</v>
      </c>
      <c r="L25" s="186"/>
      <c r="M25" s="186"/>
      <c r="N25" s="188">
        <v>398.16</v>
      </c>
      <c r="O25" s="186"/>
      <c r="P25" s="186"/>
      <c r="Q25" s="188">
        <v>331.8</v>
      </c>
      <c r="R25" s="186"/>
    </row>
    <row r="26" spans="2:20" s="121" customFormat="1" x14ac:dyDescent="0.3">
      <c r="B26" s="179" t="s">
        <v>150</v>
      </c>
      <c r="C26" s="180" t="s">
        <v>5</v>
      </c>
      <c r="D26" s="181"/>
      <c r="E26" s="181"/>
      <c r="F26" s="181"/>
      <c r="G26" s="180"/>
      <c r="H26" s="181"/>
      <c r="I26" s="182">
        <v>729.96</v>
      </c>
      <c r="J26" s="182">
        <v>199.08</v>
      </c>
      <c r="K26" s="183">
        <v>199.08</v>
      </c>
      <c r="L26" s="181"/>
      <c r="M26" s="181"/>
      <c r="N26" s="183">
        <v>398.16</v>
      </c>
      <c r="O26" s="181"/>
      <c r="P26" s="181"/>
      <c r="Q26" s="183">
        <v>331.8</v>
      </c>
      <c r="R26" s="181"/>
    </row>
    <row r="27" spans="2:20" s="121" customFormat="1" x14ac:dyDescent="0.3">
      <c r="B27" s="179" t="s">
        <v>151</v>
      </c>
      <c r="C27" s="180" t="s">
        <v>152</v>
      </c>
      <c r="D27" s="181"/>
      <c r="E27" s="181"/>
      <c r="F27" s="181"/>
      <c r="G27" s="180"/>
      <c r="H27" s="181"/>
      <c r="I27" s="182">
        <v>0</v>
      </c>
      <c r="J27" s="182">
        <v>170.88</v>
      </c>
      <c r="K27" s="183">
        <v>170.88</v>
      </c>
      <c r="L27" s="181"/>
      <c r="M27" s="181"/>
      <c r="N27" s="183">
        <v>341.76</v>
      </c>
      <c r="O27" s="181"/>
      <c r="P27" s="181"/>
      <c r="Q27" s="183">
        <v>0</v>
      </c>
      <c r="R27" s="181"/>
    </row>
    <row r="28" spans="2:20" s="121" customFormat="1" x14ac:dyDescent="0.3">
      <c r="B28" s="179" t="s">
        <v>153</v>
      </c>
      <c r="C28" s="180" t="s">
        <v>154</v>
      </c>
      <c r="D28" s="181"/>
      <c r="E28" s="181"/>
      <c r="F28" s="181"/>
      <c r="G28" s="180"/>
      <c r="H28" s="181"/>
      <c r="I28" s="182">
        <v>0</v>
      </c>
      <c r="J28" s="182">
        <v>28.2</v>
      </c>
      <c r="K28" s="183">
        <v>28.2</v>
      </c>
      <c r="L28" s="181"/>
      <c r="M28" s="181"/>
      <c r="N28" s="183">
        <v>56.4</v>
      </c>
      <c r="O28" s="181"/>
      <c r="P28" s="181"/>
      <c r="Q28" s="183">
        <v>0</v>
      </c>
      <c r="R28" s="181"/>
    </row>
    <row r="29" spans="2:20" s="121" customFormat="1" ht="20.399999999999999" x14ac:dyDescent="0.3">
      <c r="B29" s="184" t="s">
        <v>155</v>
      </c>
      <c r="C29" s="185" t="s">
        <v>156</v>
      </c>
      <c r="D29" s="186"/>
      <c r="E29" s="186"/>
      <c r="F29" s="186"/>
      <c r="G29" s="185"/>
      <c r="H29" s="186"/>
      <c r="I29" s="187">
        <v>23787.86</v>
      </c>
      <c r="J29" s="187">
        <v>0</v>
      </c>
      <c r="K29" s="188">
        <v>0</v>
      </c>
      <c r="L29" s="186"/>
      <c r="M29" s="186"/>
      <c r="N29" s="188">
        <v>0</v>
      </c>
      <c r="O29" s="186"/>
      <c r="P29" s="186"/>
      <c r="Q29" s="188">
        <v>23787.86</v>
      </c>
      <c r="R29" s="186"/>
    </row>
    <row r="30" spans="2:20" s="121" customFormat="1" x14ac:dyDescent="0.3">
      <c r="B30" s="179" t="s">
        <v>150</v>
      </c>
      <c r="C30" s="180" t="s">
        <v>5</v>
      </c>
      <c r="D30" s="181"/>
      <c r="E30" s="181"/>
      <c r="F30" s="181"/>
      <c r="G30" s="180"/>
      <c r="H30" s="181"/>
      <c r="I30" s="182">
        <v>21847.86</v>
      </c>
      <c r="J30" s="182">
        <v>0</v>
      </c>
      <c r="K30" s="183">
        <v>0</v>
      </c>
      <c r="L30" s="181"/>
      <c r="M30" s="181"/>
      <c r="N30" s="183">
        <v>0</v>
      </c>
      <c r="O30" s="181"/>
      <c r="P30" s="181"/>
      <c r="Q30" s="183">
        <v>21847.86</v>
      </c>
      <c r="R30" s="181"/>
    </row>
    <row r="31" spans="2:20" s="121" customFormat="1" x14ac:dyDescent="0.3">
      <c r="B31" s="179" t="s">
        <v>141</v>
      </c>
      <c r="C31" s="180" t="s">
        <v>8</v>
      </c>
      <c r="D31" s="181"/>
      <c r="E31" s="181"/>
      <c r="F31" s="181"/>
      <c r="G31" s="180"/>
      <c r="H31" s="181"/>
      <c r="I31" s="182">
        <v>1940</v>
      </c>
      <c r="J31" s="182">
        <v>0</v>
      </c>
      <c r="K31" s="183">
        <v>0</v>
      </c>
      <c r="L31" s="181"/>
      <c r="M31" s="181"/>
      <c r="N31" s="183">
        <v>0</v>
      </c>
      <c r="O31" s="181"/>
      <c r="P31" s="181"/>
      <c r="Q31" s="183">
        <v>1940</v>
      </c>
      <c r="R31" s="181"/>
    </row>
    <row r="32" spans="2:20" s="121" customFormat="1" ht="20.399999999999999" x14ac:dyDescent="0.3">
      <c r="B32" s="184" t="s">
        <v>236</v>
      </c>
      <c r="C32" s="185" t="s">
        <v>237</v>
      </c>
      <c r="D32" s="186"/>
      <c r="E32" s="186"/>
      <c r="F32" s="186"/>
      <c r="G32" s="185"/>
      <c r="H32" s="186"/>
      <c r="I32" s="187">
        <v>14805.14</v>
      </c>
      <c r="J32" s="187">
        <v>0</v>
      </c>
      <c r="K32" s="188">
        <v>0</v>
      </c>
      <c r="L32" s="186"/>
      <c r="M32" s="186"/>
      <c r="N32" s="188">
        <v>0</v>
      </c>
      <c r="O32" s="186"/>
      <c r="P32" s="186"/>
      <c r="Q32" s="188">
        <v>14805.14</v>
      </c>
      <c r="R32" s="186"/>
      <c r="S32" s="203"/>
      <c r="T32" s="178"/>
    </row>
    <row r="33" spans="2:20" s="121" customFormat="1" x14ac:dyDescent="0.3">
      <c r="B33" s="179" t="s">
        <v>141</v>
      </c>
      <c r="C33" s="180" t="s">
        <v>8</v>
      </c>
      <c r="D33" s="181"/>
      <c r="E33" s="181"/>
      <c r="F33" s="181"/>
      <c r="G33" s="180"/>
      <c r="H33" s="181"/>
      <c r="I33" s="182">
        <v>14805.14</v>
      </c>
      <c r="J33" s="182">
        <v>0</v>
      </c>
      <c r="K33" s="183">
        <v>0</v>
      </c>
      <c r="L33" s="181"/>
      <c r="M33" s="181"/>
      <c r="N33" s="183">
        <v>0</v>
      </c>
      <c r="O33" s="181"/>
      <c r="P33" s="181"/>
      <c r="Q33" s="183">
        <v>14805.14</v>
      </c>
      <c r="R33" s="181"/>
    </row>
    <row r="34" spans="2:20" s="121" customFormat="1" ht="20.399999999999999" x14ac:dyDescent="0.3">
      <c r="B34" s="184" t="s">
        <v>167</v>
      </c>
      <c r="C34" s="185" t="s">
        <v>168</v>
      </c>
      <c r="D34" s="186"/>
      <c r="E34" s="186"/>
      <c r="F34" s="186"/>
      <c r="G34" s="185"/>
      <c r="H34" s="186"/>
      <c r="I34" s="187">
        <v>868.5</v>
      </c>
      <c r="J34" s="187">
        <v>864.8</v>
      </c>
      <c r="K34" s="188">
        <v>0</v>
      </c>
      <c r="L34" s="186"/>
      <c r="M34" s="186"/>
      <c r="N34" s="188">
        <v>864.8</v>
      </c>
      <c r="O34" s="186"/>
      <c r="P34" s="186"/>
      <c r="Q34" s="188">
        <v>3.7</v>
      </c>
      <c r="R34" s="186"/>
    </row>
    <row r="35" spans="2:20" s="121" customFormat="1" ht="24.6" customHeight="1" x14ac:dyDescent="0.3">
      <c r="B35" s="179" t="s">
        <v>169</v>
      </c>
      <c r="C35" s="180" t="s">
        <v>240</v>
      </c>
      <c r="D35" s="181"/>
      <c r="E35" s="181"/>
      <c r="F35" s="181"/>
      <c r="G35" s="180"/>
      <c r="H35" s="181"/>
      <c r="I35" s="182">
        <v>868.5</v>
      </c>
      <c r="J35" s="182">
        <v>864.8</v>
      </c>
      <c r="K35" s="183">
        <v>0</v>
      </c>
      <c r="L35" s="181"/>
      <c r="M35" s="181"/>
      <c r="N35" s="183">
        <v>864.8</v>
      </c>
      <c r="O35" s="181"/>
      <c r="P35" s="181"/>
      <c r="Q35" s="183">
        <v>3.7</v>
      </c>
      <c r="R35" s="181"/>
    </row>
    <row r="36" spans="2:20" s="121" customFormat="1" ht="22.2" customHeight="1" x14ac:dyDescent="0.3">
      <c r="B36" s="179" t="s">
        <v>170</v>
      </c>
      <c r="C36" s="180" t="s">
        <v>65</v>
      </c>
      <c r="D36" s="181"/>
      <c r="E36" s="181"/>
      <c r="F36" s="181"/>
      <c r="G36" s="180"/>
      <c r="H36" s="181"/>
      <c r="I36" s="182">
        <v>0</v>
      </c>
      <c r="J36" s="182">
        <v>864.8</v>
      </c>
      <c r="K36" s="183">
        <v>0</v>
      </c>
      <c r="L36" s="181"/>
      <c r="M36" s="181"/>
      <c r="N36" s="183">
        <v>864.8</v>
      </c>
      <c r="O36" s="181"/>
      <c r="P36" s="181"/>
      <c r="Q36" s="183">
        <v>0</v>
      </c>
      <c r="R36" s="181"/>
    </row>
    <row r="37" spans="2:20" s="121" customFormat="1" ht="20.399999999999999" x14ac:dyDescent="0.3">
      <c r="B37" s="184" t="s">
        <v>241</v>
      </c>
      <c r="C37" s="185" t="s">
        <v>242</v>
      </c>
      <c r="D37" s="186"/>
      <c r="E37" s="186"/>
      <c r="F37" s="186"/>
      <c r="G37" s="185"/>
      <c r="H37" s="186"/>
      <c r="I37" s="187">
        <v>664</v>
      </c>
      <c r="J37" s="187">
        <v>651.77</v>
      </c>
      <c r="K37" s="188">
        <v>0</v>
      </c>
      <c r="L37" s="186"/>
      <c r="M37" s="186"/>
      <c r="N37" s="188">
        <v>651.77</v>
      </c>
      <c r="O37" s="186"/>
      <c r="P37" s="186"/>
      <c r="Q37" s="188">
        <v>12.23</v>
      </c>
      <c r="R37" s="186"/>
      <c r="S37" s="203"/>
      <c r="T37" s="178"/>
    </row>
    <row r="38" spans="2:20" s="121" customFormat="1" x14ac:dyDescent="0.3">
      <c r="B38" s="179" t="s">
        <v>141</v>
      </c>
      <c r="C38" s="180" t="s">
        <v>8</v>
      </c>
      <c r="D38" s="181"/>
      <c r="E38" s="181"/>
      <c r="F38" s="181"/>
      <c r="G38" s="180"/>
      <c r="H38" s="181"/>
      <c r="I38" s="182">
        <v>664</v>
      </c>
      <c r="J38" s="182">
        <v>651.77</v>
      </c>
      <c r="K38" s="183">
        <v>0</v>
      </c>
      <c r="L38" s="181"/>
      <c r="M38" s="181"/>
      <c r="N38" s="183">
        <v>651.77</v>
      </c>
      <c r="O38" s="181"/>
      <c r="P38" s="181"/>
      <c r="Q38" s="183">
        <v>12.23</v>
      </c>
      <c r="R38" s="181"/>
    </row>
    <row r="39" spans="2:20" s="121" customFormat="1" x14ac:dyDescent="0.3">
      <c r="B39" s="179" t="s">
        <v>181</v>
      </c>
      <c r="C39" s="180" t="s">
        <v>182</v>
      </c>
      <c r="D39" s="181"/>
      <c r="E39" s="181"/>
      <c r="F39" s="181"/>
      <c r="G39" s="180"/>
      <c r="H39" s="181"/>
      <c r="I39" s="182">
        <v>0</v>
      </c>
      <c r="J39" s="182">
        <v>25.99</v>
      </c>
      <c r="K39" s="183">
        <v>0</v>
      </c>
      <c r="L39" s="181"/>
      <c r="M39" s="181"/>
      <c r="N39" s="183">
        <v>25.99</v>
      </c>
      <c r="O39" s="181"/>
      <c r="P39" s="181"/>
      <c r="Q39" s="183">
        <v>0</v>
      </c>
      <c r="R39" s="181"/>
    </row>
    <row r="40" spans="2:20" s="121" customFormat="1" x14ac:dyDescent="0.3">
      <c r="B40" s="179" t="s">
        <v>189</v>
      </c>
      <c r="C40" s="180" t="s">
        <v>94</v>
      </c>
      <c r="D40" s="181"/>
      <c r="E40" s="181"/>
      <c r="F40" s="181"/>
      <c r="G40" s="180"/>
      <c r="H40" s="181"/>
      <c r="I40" s="182">
        <v>0</v>
      </c>
      <c r="J40" s="182">
        <v>625.78</v>
      </c>
      <c r="K40" s="183">
        <v>0</v>
      </c>
      <c r="L40" s="181"/>
      <c r="M40" s="181"/>
      <c r="N40" s="183">
        <v>625.78</v>
      </c>
      <c r="O40" s="181"/>
      <c r="P40" s="181"/>
      <c r="Q40" s="183">
        <v>0</v>
      </c>
      <c r="R40" s="181"/>
    </row>
    <row r="41" spans="2:20" s="121" customFormat="1" ht="20.399999999999999" x14ac:dyDescent="0.3">
      <c r="B41" s="184" t="s">
        <v>243</v>
      </c>
      <c r="C41" s="185" t="s">
        <v>244</v>
      </c>
      <c r="D41" s="186"/>
      <c r="E41" s="186"/>
      <c r="F41" s="186"/>
      <c r="G41" s="185"/>
      <c r="H41" s="186"/>
      <c r="I41" s="187">
        <v>107755.97</v>
      </c>
      <c r="J41" s="187">
        <v>62352.97</v>
      </c>
      <c r="K41" s="188">
        <v>0</v>
      </c>
      <c r="L41" s="186"/>
      <c r="M41" s="186"/>
      <c r="N41" s="188">
        <v>62352.97</v>
      </c>
      <c r="O41" s="186"/>
      <c r="P41" s="186"/>
      <c r="Q41" s="188">
        <v>45403</v>
      </c>
      <c r="R41" s="186"/>
    </row>
    <row r="42" spans="2:20" s="121" customFormat="1" x14ac:dyDescent="0.3">
      <c r="B42" s="179" t="s">
        <v>150</v>
      </c>
      <c r="C42" s="180" t="s">
        <v>5</v>
      </c>
      <c r="D42" s="181"/>
      <c r="E42" s="181"/>
      <c r="F42" s="181"/>
      <c r="G42" s="180"/>
      <c r="H42" s="181"/>
      <c r="I42" s="182">
        <v>106039.28</v>
      </c>
      <c r="J42" s="182">
        <v>61351.48</v>
      </c>
      <c r="K42" s="183">
        <v>0</v>
      </c>
      <c r="L42" s="181"/>
      <c r="M42" s="181"/>
      <c r="N42" s="183">
        <v>61351.48</v>
      </c>
      <c r="O42" s="181"/>
      <c r="P42" s="181"/>
      <c r="Q42" s="183">
        <v>44687.8</v>
      </c>
      <c r="R42" s="181"/>
    </row>
    <row r="43" spans="2:20" s="121" customFormat="1" x14ac:dyDescent="0.3">
      <c r="B43" s="179" t="s">
        <v>151</v>
      </c>
      <c r="C43" s="180" t="s">
        <v>152</v>
      </c>
      <c r="D43" s="181"/>
      <c r="E43" s="181"/>
      <c r="F43" s="181"/>
      <c r="G43" s="180"/>
      <c r="H43" s="181"/>
      <c r="I43" s="182">
        <v>0</v>
      </c>
      <c r="J43" s="182">
        <v>50258.71</v>
      </c>
      <c r="K43" s="183">
        <v>0</v>
      </c>
      <c r="L43" s="181"/>
      <c r="M43" s="181"/>
      <c r="N43" s="183">
        <v>50258.71</v>
      </c>
      <c r="O43" s="181"/>
      <c r="P43" s="181"/>
      <c r="Q43" s="183">
        <v>0</v>
      </c>
      <c r="R43" s="181"/>
    </row>
    <row r="44" spans="2:20" s="121" customFormat="1" x14ac:dyDescent="0.3">
      <c r="B44" s="179" t="s">
        <v>157</v>
      </c>
      <c r="C44" s="180" t="s">
        <v>158</v>
      </c>
      <c r="D44" s="181"/>
      <c r="E44" s="181"/>
      <c r="F44" s="181"/>
      <c r="G44" s="180"/>
      <c r="H44" s="181"/>
      <c r="I44" s="182">
        <v>0</v>
      </c>
      <c r="J44" s="182">
        <v>700</v>
      </c>
      <c r="K44" s="183">
        <v>0</v>
      </c>
      <c r="L44" s="181"/>
      <c r="M44" s="181"/>
      <c r="N44" s="183">
        <v>700</v>
      </c>
      <c r="O44" s="181"/>
      <c r="P44" s="181"/>
      <c r="Q44" s="183">
        <v>0</v>
      </c>
      <c r="R44" s="181"/>
    </row>
    <row r="45" spans="2:20" s="121" customFormat="1" x14ac:dyDescent="0.3">
      <c r="B45" s="179" t="s">
        <v>171</v>
      </c>
      <c r="C45" s="180" t="s">
        <v>72</v>
      </c>
      <c r="D45" s="181"/>
      <c r="E45" s="181"/>
      <c r="F45" s="181"/>
      <c r="G45" s="180"/>
      <c r="H45" s="181"/>
      <c r="I45" s="182">
        <v>0</v>
      </c>
      <c r="J45" s="182">
        <v>2100</v>
      </c>
      <c r="K45" s="183">
        <v>0</v>
      </c>
      <c r="L45" s="181"/>
      <c r="M45" s="181"/>
      <c r="N45" s="183">
        <v>2100</v>
      </c>
      <c r="O45" s="181"/>
      <c r="P45" s="181"/>
      <c r="Q45" s="183">
        <v>0</v>
      </c>
      <c r="R45" s="181"/>
    </row>
    <row r="46" spans="2:20" s="121" customFormat="1" x14ac:dyDescent="0.3">
      <c r="B46" s="179" t="s">
        <v>153</v>
      </c>
      <c r="C46" s="180" t="s">
        <v>154</v>
      </c>
      <c r="D46" s="181"/>
      <c r="E46" s="181"/>
      <c r="F46" s="181"/>
      <c r="G46" s="180"/>
      <c r="H46" s="181"/>
      <c r="I46" s="182">
        <v>0</v>
      </c>
      <c r="J46" s="182">
        <v>8292.77</v>
      </c>
      <c r="K46" s="183">
        <v>0</v>
      </c>
      <c r="L46" s="181"/>
      <c r="M46" s="181"/>
      <c r="N46" s="183">
        <v>8292.77</v>
      </c>
      <c r="O46" s="181"/>
      <c r="P46" s="181"/>
      <c r="Q46" s="183">
        <v>0</v>
      </c>
      <c r="R46" s="181"/>
    </row>
    <row r="47" spans="2:20" s="121" customFormat="1" x14ac:dyDescent="0.3">
      <c r="B47" s="179" t="s">
        <v>141</v>
      </c>
      <c r="C47" s="180" t="s">
        <v>8</v>
      </c>
      <c r="D47" s="181"/>
      <c r="E47" s="181"/>
      <c r="F47" s="181"/>
      <c r="G47" s="180"/>
      <c r="H47" s="181"/>
      <c r="I47" s="182">
        <v>1716.69</v>
      </c>
      <c r="J47" s="182">
        <v>1001.49</v>
      </c>
      <c r="K47" s="183">
        <v>0</v>
      </c>
      <c r="L47" s="181"/>
      <c r="M47" s="181"/>
      <c r="N47" s="183">
        <v>1001.49</v>
      </c>
      <c r="O47" s="181"/>
      <c r="P47" s="181"/>
      <c r="Q47" s="183">
        <v>715.2</v>
      </c>
      <c r="R47" s="181"/>
    </row>
    <row r="48" spans="2:20" s="121" customFormat="1" x14ac:dyDescent="0.3">
      <c r="B48" s="179" t="s">
        <v>159</v>
      </c>
      <c r="C48" s="180" t="s">
        <v>79</v>
      </c>
      <c r="D48" s="181"/>
      <c r="E48" s="181"/>
      <c r="F48" s="181"/>
      <c r="G48" s="180"/>
      <c r="H48" s="181"/>
      <c r="I48" s="182">
        <v>0</v>
      </c>
      <c r="J48" s="182">
        <v>1001.49</v>
      </c>
      <c r="K48" s="183">
        <v>0</v>
      </c>
      <c r="L48" s="181"/>
      <c r="M48" s="181"/>
      <c r="N48" s="183">
        <v>1001.49</v>
      </c>
      <c r="O48" s="181"/>
      <c r="P48" s="181"/>
      <c r="Q48" s="183">
        <v>0</v>
      </c>
      <c r="R48" s="181"/>
    </row>
    <row r="49" spans="2:18" s="121" customFormat="1" ht="20.399999999999999" x14ac:dyDescent="0.3">
      <c r="B49" s="184" t="s">
        <v>298</v>
      </c>
      <c r="C49" s="185" t="s">
        <v>299</v>
      </c>
      <c r="D49" s="186"/>
      <c r="E49" s="186"/>
      <c r="F49" s="186"/>
      <c r="G49" s="185"/>
      <c r="H49" s="186"/>
      <c r="I49" s="187">
        <v>2900</v>
      </c>
      <c r="J49" s="187">
        <v>2080.29</v>
      </c>
      <c r="K49" s="188">
        <v>0</v>
      </c>
      <c r="L49" s="186"/>
      <c r="M49" s="186"/>
      <c r="N49" s="188">
        <v>2080.29</v>
      </c>
      <c r="O49" s="186"/>
      <c r="P49" s="186"/>
      <c r="Q49" s="188">
        <v>819.71</v>
      </c>
      <c r="R49" s="186"/>
    </row>
    <row r="50" spans="2:18" s="121" customFormat="1" x14ac:dyDescent="0.3">
      <c r="B50" s="179" t="s">
        <v>141</v>
      </c>
      <c r="C50" s="180" t="s">
        <v>8</v>
      </c>
      <c r="D50" s="181"/>
      <c r="E50" s="181"/>
      <c r="F50" s="181"/>
      <c r="G50" s="180"/>
      <c r="H50" s="181"/>
      <c r="I50" s="182">
        <v>2900</v>
      </c>
      <c r="J50" s="182">
        <v>2080.29</v>
      </c>
      <c r="K50" s="183">
        <v>0</v>
      </c>
      <c r="L50" s="181"/>
      <c r="M50" s="181"/>
      <c r="N50" s="183">
        <v>2080.29</v>
      </c>
      <c r="O50" s="181"/>
      <c r="P50" s="181"/>
      <c r="Q50" s="183">
        <v>819.71</v>
      </c>
      <c r="R50" s="181"/>
    </row>
    <row r="51" spans="2:18" s="121" customFormat="1" x14ac:dyDescent="0.3">
      <c r="B51" s="179" t="s">
        <v>181</v>
      </c>
      <c r="C51" s="180" t="s">
        <v>182</v>
      </c>
      <c r="D51" s="181"/>
      <c r="E51" s="181"/>
      <c r="F51" s="181"/>
      <c r="G51" s="180"/>
      <c r="H51" s="181"/>
      <c r="I51" s="182">
        <v>0</v>
      </c>
      <c r="J51" s="182">
        <v>1687.4</v>
      </c>
      <c r="K51" s="183">
        <v>0</v>
      </c>
      <c r="L51" s="181"/>
      <c r="M51" s="181"/>
      <c r="N51" s="183">
        <v>1687.4</v>
      </c>
      <c r="O51" s="181"/>
      <c r="P51" s="181"/>
      <c r="Q51" s="183">
        <v>0</v>
      </c>
      <c r="R51" s="181"/>
    </row>
    <row r="52" spans="2:18" s="121" customFormat="1" x14ac:dyDescent="0.3">
      <c r="B52" s="179" t="s">
        <v>201</v>
      </c>
      <c r="C52" s="180" t="s">
        <v>202</v>
      </c>
      <c r="D52" s="181"/>
      <c r="E52" s="181"/>
      <c r="F52" s="181"/>
      <c r="G52" s="180"/>
      <c r="H52" s="181"/>
      <c r="I52" s="182">
        <v>0</v>
      </c>
      <c r="J52" s="182">
        <v>392.89</v>
      </c>
      <c r="K52" s="183">
        <v>0</v>
      </c>
      <c r="L52" s="181"/>
      <c r="M52" s="181"/>
      <c r="N52" s="183">
        <v>392.89</v>
      </c>
      <c r="O52" s="181"/>
      <c r="P52" s="181"/>
      <c r="Q52" s="183">
        <v>0</v>
      </c>
      <c r="R52" s="181"/>
    </row>
    <row r="53" spans="2:18" s="121" customFormat="1" x14ac:dyDescent="0.3">
      <c r="B53" s="194" t="s">
        <v>245</v>
      </c>
      <c r="C53" s="195" t="s">
        <v>246</v>
      </c>
      <c r="D53" s="196"/>
      <c r="E53" s="196"/>
      <c r="F53" s="196"/>
      <c r="G53" s="195"/>
      <c r="H53" s="196"/>
      <c r="I53" s="197">
        <v>2047339.17</v>
      </c>
      <c r="J53" s="197">
        <v>1249342.1000000001</v>
      </c>
      <c r="K53" s="198">
        <v>8923.75</v>
      </c>
      <c r="L53" s="196"/>
      <c r="M53" s="196"/>
      <c r="N53" s="198">
        <v>1258265.8500000001</v>
      </c>
      <c r="O53" s="196"/>
      <c r="P53" s="196"/>
      <c r="Q53" s="198">
        <v>789073.32</v>
      </c>
      <c r="R53" s="196"/>
    </row>
    <row r="54" spans="2:18" s="121" customFormat="1" ht="20.399999999999999" x14ac:dyDescent="0.3">
      <c r="B54" s="184" t="s">
        <v>247</v>
      </c>
      <c r="C54" s="185" t="s">
        <v>173</v>
      </c>
      <c r="D54" s="186"/>
      <c r="E54" s="186"/>
      <c r="F54" s="186"/>
      <c r="G54" s="185"/>
      <c r="H54" s="186"/>
      <c r="I54" s="187">
        <v>2018905.99</v>
      </c>
      <c r="J54" s="187">
        <v>1248655.1000000001</v>
      </c>
      <c r="K54" s="188">
        <v>8923.75</v>
      </c>
      <c r="L54" s="186"/>
      <c r="M54" s="186"/>
      <c r="N54" s="188">
        <v>1257578.8500000001</v>
      </c>
      <c r="O54" s="186"/>
      <c r="P54" s="186"/>
      <c r="Q54" s="188">
        <v>761327.14</v>
      </c>
      <c r="R54" s="186"/>
    </row>
    <row r="55" spans="2:18" s="121" customFormat="1" x14ac:dyDescent="0.3">
      <c r="B55" s="179" t="s">
        <v>150</v>
      </c>
      <c r="C55" s="180" t="s">
        <v>5</v>
      </c>
      <c r="D55" s="181"/>
      <c r="E55" s="181"/>
      <c r="F55" s="181"/>
      <c r="G55" s="180"/>
      <c r="H55" s="181"/>
      <c r="I55" s="182">
        <v>1862825.11</v>
      </c>
      <c r="J55" s="182">
        <v>1183706.01</v>
      </c>
      <c r="K55" s="183">
        <v>0</v>
      </c>
      <c r="L55" s="181"/>
      <c r="M55" s="181"/>
      <c r="N55" s="183">
        <v>1183706.01</v>
      </c>
      <c r="O55" s="181"/>
      <c r="P55" s="181"/>
      <c r="Q55" s="183">
        <v>679119.1</v>
      </c>
      <c r="R55" s="181"/>
    </row>
    <row r="56" spans="2:18" s="121" customFormat="1" x14ac:dyDescent="0.3">
      <c r="B56" s="179" t="s">
        <v>151</v>
      </c>
      <c r="C56" s="180" t="s">
        <v>152</v>
      </c>
      <c r="D56" s="181"/>
      <c r="E56" s="181"/>
      <c r="F56" s="181"/>
      <c r="G56" s="180"/>
      <c r="H56" s="181"/>
      <c r="I56" s="182">
        <v>0</v>
      </c>
      <c r="J56" s="182">
        <v>985524.42</v>
      </c>
      <c r="K56" s="183">
        <v>0</v>
      </c>
      <c r="L56" s="181"/>
      <c r="M56" s="181"/>
      <c r="N56" s="183">
        <v>985524.42</v>
      </c>
      <c r="O56" s="181"/>
      <c r="P56" s="181"/>
      <c r="Q56" s="183">
        <v>0</v>
      </c>
      <c r="R56" s="181"/>
    </row>
    <row r="57" spans="2:18" s="121" customFormat="1" x14ac:dyDescent="0.3">
      <c r="B57" s="179" t="s">
        <v>160</v>
      </c>
      <c r="C57" s="180" t="s">
        <v>69</v>
      </c>
      <c r="D57" s="181"/>
      <c r="E57" s="181"/>
      <c r="F57" s="181"/>
      <c r="G57" s="180"/>
      <c r="H57" s="181"/>
      <c r="I57" s="182">
        <v>0</v>
      </c>
      <c r="J57" s="182">
        <v>35570.1</v>
      </c>
      <c r="K57" s="183">
        <v>0</v>
      </c>
      <c r="L57" s="181"/>
      <c r="M57" s="181"/>
      <c r="N57" s="183">
        <v>35570.1</v>
      </c>
      <c r="O57" s="181"/>
      <c r="P57" s="181"/>
      <c r="Q57" s="183">
        <v>0</v>
      </c>
      <c r="R57" s="181"/>
    </row>
    <row r="58" spans="2:18" s="121" customFormat="1" x14ac:dyDescent="0.3">
      <c r="B58" s="179" t="s">
        <v>153</v>
      </c>
      <c r="C58" s="180" t="s">
        <v>154</v>
      </c>
      <c r="D58" s="181"/>
      <c r="E58" s="181"/>
      <c r="F58" s="181"/>
      <c r="G58" s="180"/>
      <c r="H58" s="181"/>
      <c r="I58" s="182">
        <v>0</v>
      </c>
      <c r="J58" s="182">
        <v>162611.49</v>
      </c>
      <c r="K58" s="183">
        <v>0</v>
      </c>
      <c r="L58" s="181"/>
      <c r="M58" s="181"/>
      <c r="N58" s="183">
        <v>162611.49</v>
      </c>
      <c r="O58" s="181"/>
      <c r="P58" s="181"/>
      <c r="Q58" s="183">
        <v>0</v>
      </c>
      <c r="R58" s="181"/>
    </row>
    <row r="59" spans="2:18" s="121" customFormat="1" x14ac:dyDescent="0.3">
      <c r="B59" s="179" t="s">
        <v>141</v>
      </c>
      <c r="C59" s="180" t="s">
        <v>8</v>
      </c>
      <c r="D59" s="181"/>
      <c r="E59" s="181"/>
      <c r="F59" s="181"/>
      <c r="G59" s="180"/>
      <c r="H59" s="181"/>
      <c r="I59" s="182">
        <v>154580.88</v>
      </c>
      <c r="J59" s="182">
        <v>64426.12</v>
      </c>
      <c r="K59" s="183">
        <v>8834.1299999999992</v>
      </c>
      <c r="L59" s="181"/>
      <c r="M59" s="181"/>
      <c r="N59" s="183">
        <v>73260.25</v>
      </c>
      <c r="O59" s="181"/>
      <c r="P59" s="181"/>
      <c r="Q59" s="183">
        <v>81320.63</v>
      </c>
      <c r="R59" s="181"/>
    </row>
    <row r="60" spans="2:18" s="121" customFormat="1" x14ac:dyDescent="0.3">
      <c r="B60" s="179" t="s">
        <v>176</v>
      </c>
      <c r="C60" s="180" t="s">
        <v>75</v>
      </c>
      <c r="D60" s="181"/>
      <c r="E60" s="181"/>
      <c r="F60" s="181"/>
      <c r="G60" s="180"/>
      <c r="H60" s="181"/>
      <c r="I60" s="182">
        <v>0</v>
      </c>
      <c r="J60" s="182">
        <v>4349</v>
      </c>
      <c r="K60" s="183">
        <v>0</v>
      </c>
      <c r="L60" s="181"/>
      <c r="M60" s="181"/>
      <c r="N60" s="183">
        <v>4349</v>
      </c>
      <c r="O60" s="181"/>
      <c r="P60" s="181"/>
      <c r="Q60" s="183">
        <v>0</v>
      </c>
      <c r="R60" s="181"/>
    </row>
    <row r="61" spans="2:18" s="121" customFormat="1" ht="25.8" customHeight="1" x14ac:dyDescent="0.3">
      <c r="B61" s="179" t="s">
        <v>177</v>
      </c>
      <c r="C61" s="180" t="s">
        <v>76</v>
      </c>
      <c r="D61" s="181"/>
      <c r="E61" s="181"/>
      <c r="F61" s="181"/>
      <c r="G61" s="180"/>
      <c r="H61" s="181"/>
      <c r="I61" s="182">
        <v>0</v>
      </c>
      <c r="J61" s="182">
        <v>1225.06</v>
      </c>
      <c r="K61" s="183">
        <v>0</v>
      </c>
      <c r="L61" s="181"/>
      <c r="M61" s="181"/>
      <c r="N61" s="183">
        <v>1225.06</v>
      </c>
      <c r="O61" s="181"/>
      <c r="P61" s="181"/>
      <c r="Q61" s="183">
        <v>0</v>
      </c>
      <c r="R61" s="181"/>
    </row>
    <row r="62" spans="2:18" s="121" customFormat="1" ht="24" customHeight="1" x14ac:dyDescent="0.3">
      <c r="B62" s="179" t="s">
        <v>178</v>
      </c>
      <c r="C62" s="180" t="s">
        <v>77</v>
      </c>
      <c r="D62" s="181"/>
      <c r="E62" s="181"/>
      <c r="F62" s="181"/>
      <c r="G62" s="180"/>
      <c r="H62" s="181"/>
      <c r="I62" s="182">
        <v>0</v>
      </c>
      <c r="J62" s="182">
        <v>2329.1</v>
      </c>
      <c r="K62" s="183">
        <v>0</v>
      </c>
      <c r="L62" s="181"/>
      <c r="M62" s="181"/>
      <c r="N62" s="183">
        <v>2329.1</v>
      </c>
      <c r="O62" s="181"/>
      <c r="P62" s="181"/>
      <c r="Q62" s="183">
        <v>0</v>
      </c>
      <c r="R62" s="181"/>
    </row>
    <row r="63" spans="2:18" s="121" customFormat="1" x14ac:dyDescent="0.3">
      <c r="B63" s="179" t="s">
        <v>179</v>
      </c>
      <c r="C63" s="180" t="s">
        <v>78</v>
      </c>
      <c r="D63" s="181"/>
      <c r="E63" s="181"/>
      <c r="F63" s="181"/>
      <c r="G63" s="180"/>
      <c r="H63" s="181"/>
      <c r="I63" s="182">
        <v>0</v>
      </c>
      <c r="J63" s="182">
        <v>24.3</v>
      </c>
      <c r="K63" s="183">
        <v>0</v>
      </c>
      <c r="L63" s="181"/>
      <c r="M63" s="181"/>
      <c r="N63" s="183">
        <v>24.3</v>
      </c>
      <c r="O63" s="181"/>
      <c r="P63" s="181"/>
      <c r="Q63" s="183">
        <v>0</v>
      </c>
      <c r="R63" s="181"/>
    </row>
    <row r="64" spans="2:18" s="121" customFormat="1" x14ac:dyDescent="0.3">
      <c r="B64" s="179" t="s">
        <v>159</v>
      </c>
      <c r="C64" s="180" t="s">
        <v>79</v>
      </c>
      <c r="D64" s="181"/>
      <c r="E64" s="181"/>
      <c r="F64" s="181"/>
      <c r="G64" s="180"/>
      <c r="H64" s="181"/>
      <c r="I64" s="182">
        <v>0</v>
      </c>
      <c r="J64" s="182">
        <v>13406.51</v>
      </c>
      <c r="K64" s="183">
        <v>5078.26</v>
      </c>
      <c r="L64" s="181"/>
      <c r="M64" s="181"/>
      <c r="N64" s="183">
        <v>18484.77</v>
      </c>
      <c r="O64" s="181"/>
      <c r="P64" s="181"/>
      <c r="Q64" s="183">
        <v>0</v>
      </c>
      <c r="R64" s="181"/>
    </row>
    <row r="65" spans="2:18" s="121" customFormat="1" x14ac:dyDescent="0.3">
      <c r="B65" s="179" t="s">
        <v>180</v>
      </c>
      <c r="C65" s="180" t="s">
        <v>80</v>
      </c>
      <c r="D65" s="181"/>
      <c r="E65" s="181"/>
      <c r="F65" s="181"/>
      <c r="G65" s="180"/>
      <c r="H65" s="181"/>
      <c r="I65" s="182">
        <v>0</v>
      </c>
      <c r="J65" s="182">
        <v>330</v>
      </c>
      <c r="K65" s="183">
        <v>0</v>
      </c>
      <c r="L65" s="181"/>
      <c r="M65" s="181"/>
      <c r="N65" s="183">
        <v>330</v>
      </c>
      <c r="O65" s="181"/>
      <c r="P65" s="181"/>
      <c r="Q65" s="183">
        <v>0</v>
      </c>
      <c r="R65" s="181"/>
    </row>
    <row r="66" spans="2:18" s="121" customFormat="1" ht="19.8" customHeight="1" x14ac:dyDescent="0.3">
      <c r="B66" s="179" t="s">
        <v>238</v>
      </c>
      <c r="C66" s="180" t="s">
        <v>239</v>
      </c>
      <c r="D66" s="181"/>
      <c r="E66" s="181"/>
      <c r="F66" s="181"/>
      <c r="G66" s="180"/>
      <c r="H66" s="181"/>
      <c r="I66" s="182">
        <v>0</v>
      </c>
      <c r="J66" s="182">
        <v>406</v>
      </c>
      <c r="K66" s="183">
        <v>0</v>
      </c>
      <c r="L66" s="181"/>
      <c r="M66" s="181"/>
      <c r="N66" s="183">
        <v>406</v>
      </c>
      <c r="O66" s="181"/>
      <c r="P66" s="181"/>
      <c r="Q66" s="183">
        <v>0</v>
      </c>
      <c r="R66" s="181"/>
    </row>
    <row r="67" spans="2:18" s="121" customFormat="1" x14ac:dyDescent="0.3">
      <c r="B67" s="179" t="s">
        <v>181</v>
      </c>
      <c r="C67" s="180" t="s">
        <v>182</v>
      </c>
      <c r="D67" s="181"/>
      <c r="E67" s="181"/>
      <c r="F67" s="181"/>
      <c r="G67" s="180"/>
      <c r="H67" s="181"/>
      <c r="I67" s="182">
        <v>0</v>
      </c>
      <c r="J67" s="182">
        <v>2161.5</v>
      </c>
      <c r="K67" s="183">
        <v>1234.81</v>
      </c>
      <c r="L67" s="181"/>
      <c r="M67" s="181"/>
      <c r="N67" s="183">
        <v>3396.31</v>
      </c>
      <c r="O67" s="181"/>
      <c r="P67" s="181"/>
      <c r="Q67" s="183">
        <v>0</v>
      </c>
      <c r="R67" s="181"/>
    </row>
    <row r="68" spans="2:18" s="121" customFormat="1" ht="21.6" customHeight="1" x14ac:dyDescent="0.3">
      <c r="B68" s="179" t="s">
        <v>183</v>
      </c>
      <c r="C68" s="180" t="s">
        <v>184</v>
      </c>
      <c r="D68" s="181"/>
      <c r="E68" s="181"/>
      <c r="F68" s="181"/>
      <c r="G68" s="180"/>
      <c r="H68" s="181"/>
      <c r="I68" s="182">
        <v>0</v>
      </c>
      <c r="J68" s="182">
        <v>564.91999999999996</v>
      </c>
      <c r="K68" s="183">
        <v>0</v>
      </c>
      <c r="L68" s="181"/>
      <c r="M68" s="181"/>
      <c r="N68" s="183">
        <v>564.91999999999996</v>
      </c>
      <c r="O68" s="181"/>
      <c r="P68" s="181"/>
      <c r="Q68" s="183">
        <v>0</v>
      </c>
      <c r="R68" s="181"/>
    </row>
    <row r="69" spans="2:18" s="121" customFormat="1" x14ac:dyDescent="0.3">
      <c r="B69" s="179" t="s">
        <v>185</v>
      </c>
      <c r="C69" s="180" t="s">
        <v>83</v>
      </c>
      <c r="D69" s="181"/>
      <c r="E69" s="181"/>
      <c r="F69" s="181"/>
      <c r="G69" s="180"/>
      <c r="H69" s="181"/>
      <c r="I69" s="182">
        <v>0</v>
      </c>
      <c r="J69" s="182">
        <v>3200.88</v>
      </c>
      <c r="K69" s="183">
        <v>524.38</v>
      </c>
      <c r="L69" s="181"/>
      <c r="M69" s="181"/>
      <c r="N69" s="183">
        <v>3725.26</v>
      </c>
      <c r="O69" s="181"/>
      <c r="P69" s="181"/>
      <c r="Q69" s="183">
        <v>0</v>
      </c>
      <c r="R69" s="181"/>
    </row>
    <row r="70" spans="2:18" s="121" customFormat="1" ht="18" customHeight="1" x14ac:dyDescent="0.3">
      <c r="B70" s="179" t="s">
        <v>164</v>
      </c>
      <c r="C70" s="180" t="s">
        <v>85</v>
      </c>
      <c r="D70" s="181"/>
      <c r="E70" s="181"/>
      <c r="F70" s="181"/>
      <c r="G70" s="180"/>
      <c r="H70" s="181"/>
      <c r="I70" s="182">
        <v>0</v>
      </c>
      <c r="J70" s="182">
        <v>4455.91</v>
      </c>
      <c r="K70" s="183">
        <v>881.98</v>
      </c>
      <c r="L70" s="181"/>
      <c r="M70" s="181"/>
      <c r="N70" s="183">
        <v>5337.89</v>
      </c>
      <c r="O70" s="181"/>
      <c r="P70" s="181"/>
      <c r="Q70" s="183">
        <v>0</v>
      </c>
      <c r="R70" s="181"/>
    </row>
    <row r="71" spans="2:18" s="121" customFormat="1" x14ac:dyDescent="0.3">
      <c r="B71" s="179" t="s">
        <v>186</v>
      </c>
      <c r="C71" s="180" t="s">
        <v>88</v>
      </c>
      <c r="D71" s="181"/>
      <c r="E71" s="181"/>
      <c r="F71" s="181"/>
      <c r="G71" s="180"/>
      <c r="H71" s="181"/>
      <c r="I71" s="182">
        <v>0</v>
      </c>
      <c r="J71" s="182">
        <v>4403.8</v>
      </c>
      <c r="K71" s="183">
        <v>12.35</v>
      </c>
      <c r="L71" s="181"/>
      <c r="M71" s="181"/>
      <c r="N71" s="183">
        <v>4416.1499999999996</v>
      </c>
      <c r="O71" s="181"/>
      <c r="P71" s="181"/>
      <c r="Q71" s="183">
        <v>0</v>
      </c>
      <c r="R71" s="181"/>
    </row>
    <row r="72" spans="2:18" s="121" customFormat="1" x14ac:dyDescent="0.3">
      <c r="B72" s="179" t="s">
        <v>187</v>
      </c>
      <c r="C72" s="180" t="s">
        <v>188</v>
      </c>
      <c r="D72" s="181"/>
      <c r="E72" s="181"/>
      <c r="F72" s="181"/>
      <c r="G72" s="180"/>
      <c r="H72" s="181"/>
      <c r="I72" s="182">
        <v>0</v>
      </c>
      <c r="J72" s="182">
        <v>960.39</v>
      </c>
      <c r="K72" s="183">
        <v>306.98</v>
      </c>
      <c r="L72" s="181"/>
      <c r="M72" s="181"/>
      <c r="N72" s="183">
        <v>1267.3699999999999</v>
      </c>
      <c r="O72" s="181"/>
      <c r="P72" s="181"/>
      <c r="Q72" s="183">
        <v>0</v>
      </c>
      <c r="R72" s="181"/>
    </row>
    <row r="73" spans="2:18" s="121" customFormat="1" x14ac:dyDescent="0.3">
      <c r="B73" s="179" t="s">
        <v>189</v>
      </c>
      <c r="C73" s="180" t="s">
        <v>94</v>
      </c>
      <c r="D73" s="181"/>
      <c r="E73" s="181"/>
      <c r="F73" s="181"/>
      <c r="G73" s="180"/>
      <c r="H73" s="181"/>
      <c r="I73" s="182">
        <v>0</v>
      </c>
      <c r="J73" s="182">
        <v>361.25</v>
      </c>
      <c r="K73" s="183">
        <v>0</v>
      </c>
      <c r="L73" s="181"/>
      <c r="M73" s="181"/>
      <c r="N73" s="183">
        <v>361.25</v>
      </c>
      <c r="O73" s="181"/>
      <c r="P73" s="181"/>
      <c r="Q73" s="183">
        <v>0</v>
      </c>
      <c r="R73" s="181"/>
    </row>
    <row r="74" spans="2:18" s="121" customFormat="1" x14ac:dyDescent="0.3">
      <c r="B74" s="179" t="s">
        <v>190</v>
      </c>
      <c r="C74" s="180" t="s">
        <v>95</v>
      </c>
      <c r="D74" s="181"/>
      <c r="E74" s="181"/>
      <c r="F74" s="181"/>
      <c r="G74" s="180"/>
      <c r="H74" s="181"/>
      <c r="I74" s="182">
        <v>0</v>
      </c>
      <c r="J74" s="182">
        <v>658.72</v>
      </c>
      <c r="K74" s="183">
        <v>70</v>
      </c>
      <c r="L74" s="181"/>
      <c r="M74" s="181"/>
      <c r="N74" s="183">
        <v>728.72</v>
      </c>
      <c r="O74" s="181"/>
      <c r="P74" s="181"/>
      <c r="Q74" s="183">
        <v>0</v>
      </c>
      <c r="R74" s="181"/>
    </row>
    <row r="75" spans="2:18" s="121" customFormat="1" x14ac:dyDescent="0.3">
      <c r="B75" s="179" t="s">
        <v>145</v>
      </c>
      <c r="C75" s="180" t="s">
        <v>96</v>
      </c>
      <c r="D75" s="181"/>
      <c r="E75" s="181"/>
      <c r="F75" s="181"/>
      <c r="G75" s="180"/>
      <c r="H75" s="181"/>
      <c r="I75" s="182">
        <v>0</v>
      </c>
      <c r="J75" s="182">
        <v>1290.06</v>
      </c>
      <c r="K75" s="183">
        <v>152.88999999999999</v>
      </c>
      <c r="L75" s="181"/>
      <c r="M75" s="181"/>
      <c r="N75" s="183">
        <v>1442.95</v>
      </c>
      <c r="O75" s="181"/>
      <c r="P75" s="181"/>
      <c r="Q75" s="183">
        <v>0</v>
      </c>
      <c r="R75" s="181"/>
    </row>
    <row r="76" spans="2:18" s="121" customFormat="1" x14ac:dyDescent="0.3">
      <c r="B76" s="179" t="s">
        <v>191</v>
      </c>
      <c r="C76" s="180" t="s">
        <v>192</v>
      </c>
      <c r="D76" s="181"/>
      <c r="E76" s="181"/>
      <c r="F76" s="181"/>
      <c r="G76" s="180"/>
      <c r="H76" s="181"/>
      <c r="I76" s="182">
        <v>0</v>
      </c>
      <c r="J76" s="182">
        <v>148.41999999999999</v>
      </c>
      <c r="K76" s="183">
        <v>0</v>
      </c>
      <c r="L76" s="181"/>
      <c r="M76" s="181"/>
      <c r="N76" s="183">
        <v>148.41999999999999</v>
      </c>
      <c r="O76" s="181"/>
      <c r="P76" s="181"/>
      <c r="Q76" s="183">
        <v>0</v>
      </c>
      <c r="R76" s="181"/>
    </row>
    <row r="77" spans="2:18" s="121" customFormat="1" ht="19.2" customHeight="1" x14ac:dyDescent="0.3">
      <c r="B77" s="179" t="s">
        <v>248</v>
      </c>
      <c r="C77" s="180" t="s">
        <v>213</v>
      </c>
      <c r="D77" s="181"/>
      <c r="E77" s="181"/>
      <c r="F77" s="181"/>
      <c r="G77" s="180"/>
      <c r="H77" s="181"/>
      <c r="I77" s="182">
        <v>0</v>
      </c>
      <c r="J77" s="182">
        <v>869.31</v>
      </c>
      <c r="K77" s="183">
        <v>0</v>
      </c>
      <c r="L77" s="181"/>
      <c r="M77" s="181"/>
      <c r="N77" s="183">
        <v>869.31</v>
      </c>
      <c r="O77" s="181"/>
      <c r="P77" s="181"/>
      <c r="Q77" s="183">
        <v>0</v>
      </c>
      <c r="R77" s="181"/>
    </row>
    <row r="78" spans="2:18" s="121" customFormat="1" x14ac:dyDescent="0.3">
      <c r="B78" s="179" t="s">
        <v>165</v>
      </c>
      <c r="C78" s="180" t="s">
        <v>102</v>
      </c>
      <c r="D78" s="181"/>
      <c r="E78" s="181"/>
      <c r="F78" s="181"/>
      <c r="G78" s="180"/>
      <c r="H78" s="181"/>
      <c r="I78" s="182">
        <v>0</v>
      </c>
      <c r="J78" s="182">
        <v>918.59</v>
      </c>
      <c r="K78" s="183">
        <v>0</v>
      </c>
      <c r="L78" s="181"/>
      <c r="M78" s="181"/>
      <c r="N78" s="183">
        <v>918.59</v>
      </c>
      <c r="O78" s="181"/>
      <c r="P78" s="181"/>
      <c r="Q78" s="183">
        <v>0</v>
      </c>
      <c r="R78" s="181"/>
    </row>
    <row r="79" spans="2:18" s="121" customFormat="1" x14ac:dyDescent="0.3">
      <c r="B79" s="179" t="s">
        <v>193</v>
      </c>
      <c r="C79" s="180" t="s">
        <v>103</v>
      </c>
      <c r="D79" s="181"/>
      <c r="E79" s="181"/>
      <c r="F79" s="181"/>
      <c r="G79" s="180"/>
      <c r="H79" s="181"/>
      <c r="I79" s="182">
        <v>0</v>
      </c>
      <c r="J79" s="182">
        <v>992.48</v>
      </c>
      <c r="K79" s="183">
        <v>149.74</v>
      </c>
      <c r="L79" s="181"/>
      <c r="M79" s="181"/>
      <c r="N79" s="183">
        <v>1142.22</v>
      </c>
      <c r="O79" s="181"/>
      <c r="P79" s="181"/>
      <c r="Q79" s="183">
        <v>0</v>
      </c>
      <c r="R79" s="181"/>
    </row>
    <row r="80" spans="2:18" s="121" customFormat="1" x14ac:dyDescent="0.3">
      <c r="B80" s="179" t="s">
        <v>194</v>
      </c>
      <c r="C80" s="180" t="s">
        <v>104</v>
      </c>
      <c r="D80" s="181"/>
      <c r="E80" s="181"/>
      <c r="F80" s="181"/>
      <c r="G80" s="180"/>
      <c r="H80" s="181"/>
      <c r="I80" s="182">
        <v>0</v>
      </c>
      <c r="J80" s="182">
        <v>940.98</v>
      </c>
      <c r="K80" s="183">
        <v>165.33</v>
      </c>
      <c r="L80" s="181"/>
      <c r="M80" s="181"/>
      <c r="N80" s="183">
        <v>1106.31</v>
      </c>
      <c r="O80" s="181"/>
      <c r="P80" s="181"/>
      <c r="Q80" s="183">
        <v>0</v>
      </c>
      <c r="R80" s="181"/>
    </row>
    <row r="81" spans="2:18" s="121" customFormat="1" x14ac:dyDescent="0.3">
      <c r="B81" s="179" t="s">
        <v>195</v>
      </c>
      <c r="C81" s="180" t="s">
        <v>105</v>
      </c>
      <c r="D81" s="181"/>
      <c r="E81" s="181"/>
      <c r="F81" s="181"/>
      <c r="G81" s="180"/>
      <c r="H81" s="181"/>
      <c r="I81" s="182">
        <v>0</v>
      </c>
      <c r="J81" s="182">
        <v>248.85</v>
      </c>
      <c r="K81" s="183">
        <v>0</v>
      </c>
      <c r="L81" s="181"/>
      <c r="M81" s="181"/>
      <c r="N81" s="183">
        <v>248.85</v>
      </c>
      <c r="O81" s="181"/>
      <c r="P81" s="181"/>
      <c r="Q81" s="183">
        <v>0</v>
      </c>
      <c r="R81" s="181"/>
    </row>
    <row r="82" spans="2:18" s="121" customFormat="1" x14ac:dyDescent="0.3">
      <c r="B82" s="179" t="s">
        <v>196</v>
      </c>
      <c r="C82" s="180" t="s">
        <v>107</v>
      </c>
      <c r="D82" s="181"/>
      <c r="E82" s="181"/>
      <c r="F82" s="181"/>
      <c r="G82" s="180"/>
      <c r="H82" s="181"/>
      <c r="I82" s="182">
        <v>0</v>
      </c>
      <c r="J82" s="182">
        <v>2636.59</v>
      </c>
      <c r="K82" s="183">
        <v>0</v>
      </c>
      <c r="L82" s="181"/>
      <c r="M82" s="181"/>
      <c r="N82" s="183">
        <v>2636.59</v>
      </c>
      <c r="O82" s="181"/>
      <c r="P82" s="181"/>
      <c r="Q82" s="183">
        <v>0</v>
      </c>
      <c r="R82" s="181"/>
    </row>
    <row r="83" spans="2:18" s="121" customFormat="1" x14ac:dyDescent="0.3">
      <c r="B83" s="179" t="s">
        <v>197</v>
      </c>
      <c r="C83" s="180" t="s">
        <v>109</v>
      </c>
      <c r="D83" s="181"/>
      <c r="E83" s="181"/>
      <c r="F83" s="181"/>
      <c r="G83" s="180"/>
      <c r="H83" s="181"/>
      <c r="I83" s="182">
        <v>0</v>
      </c>
      <c r="J83" s="182">
        <v>176.2</v>
      </c>
      <c r="K83" s="183">
        <v>35.24</v>
      </c>
      <c r="L83" s="181"/>
      <c r="M83" s="181"/>
      <c r="N83" s="183">
        <v>211.44</v>
      </c>
      <c r="O83" s="181"/>
      <c r="P83" s="181"/>
      <c r="Q83" s="183">
        <v>0</v>
      </c>
      <c r="R83" s="181"/>
    </row>
    <row r="84" spans="2:18" s="121" customFormat="1" ht="24" customHeight="1" x14ac:dyDescent="0.3">
      <c r="B84" s="179" t="s">
        <v>249</v>
      </c>
      <c r="C84" s="180" t="s">
        <v>226</v>
      </c>
      <c r="D84" s="181"/>
      <c r="E84" s="181"/>
      <c r="F84" s="181"/>
      <c r="G84" s="180"/>
      <c r="H84" s="181"/>
      <c r="I84" s="182">
        <v>0</v>
      </c>
      <c r="J84" s="182">
        <v>5707</v>
      </c>
      <c r="K84" s="183">
        <v>0</v>
      </c>
      <c r="L84" s="181"/>
      <c r="M84" s="181"/>
      <c r="N84" s="183">
        <v>5707</v>
      </c>
      <c r="O84" s="181"/>
      <c r="P84" s="181"/>
      <c r="Q84" s="183">
        <v>0</v>
      </c>
      <c r="R84" s="181"/>
    </row>
    <row r="85" spans="2:18" s="121" customFormat="1" x14ac:dyDescent="0.3">
      <c r="B85" s="179" t="s">
        <v>198</v>
      </c>
      <c r="C85" s="180" t="s">
        <v>110</v>
      </c>
      <c r="D85" s="181"/>
      <c r="E85" s="181"/>
      <c r="F85" s="181"/>
      <c r="G85" s="180"/>
      <c r="H85" s="181"/>
      <c r="I85" s="182">
        <v>0</v>
      </c>
      <c r="J85" s="182">
        <v>544.77</v>
      </c>
      <c r="K85" s="183">
        <v>0</v>
      </c>
      <c r="L85" s="181"/>
      <c r="M85" s="181"/>
      <c r="N85" s="183">
        <v>544.77</v>
      </c>
      <c r="O85" s="181"/>
      <c r="P85" s="181"/>
      <c r="Q85" s="183">
        <v>0</v>
      </c>
      <c r="R85" s="181"/>
    </row>
    <row r="86" spans="2:18" s="121" customFormat="1" x14ac:dyDescent="0.3">
      <c r="B86" s="179" t="s">
        <v>300</v>
      </c>
      <c r="C86" s="180" t="s">
        <v>111</v>
      </c>
      <c r="D86" s="181"/>
      <c r="E86" s="181"/>
      <c r="F86" s="181"/>
      <c r="G86" s="180"/>
      <c r="H86" s="181"/>
      <c r="I86" s="182">
        <v>0</v>
      </c>
      <c r="J86" s="182">
        <v>3271.95</v>
      </c>
      <c r="K86" s="183">
        <v>0</v>
      </c>
      <c r="L86" s="181"/>
      <c r="M86" s="181"/>
      <c r="N86" s="183">
        <v>3271.95</v>
      </c>
      <c r="O86" s="181"/>
      <c r="P86" s="181"/>
      <c r="Q86" s="183">
        <v>0</v>
      </c>
      <c r="R86" s="181"/>
    </row>
    <row r="87" spans="2:18" s="121" customFormat="1" x14ac:dyDescent="0.3">
      <c r="B87" s="179" t="s">
        <v>166</v>
      </c>
      <c r="C87" s="180" t="s">
        <v>112</v>
      </c>
      <c r="D87" s="181"/>
      <c r="E87" s="181"/>
      <c r="F87" s="181"/>
      <c r="G87" s="180"/>
      <c r="H87" s="181"/>
      <c r="I87" s="182">
        <v>0</v>
      </c>
      <c r="J87" s="182">
        <v>250</v>
      </c>
      <c r="K87" s="183">
        <v>0</v>
      </c>
      <c r="L87" s="181"/>
      <c r="M87" s="181"/>
      <c r="N87" s="183">
        <v>250</v>
      </c>
      <c r="O87" s="181"/>
      <c r="P87" s="181"/>
      <c r="Q87" s="183">
        <v>0</v>
      </c>
      <c r="R87" s="181"/>
    </row>
    <row r="88" spans="2:18" s="121" customFormat="1" x14ac:dyDescent="0.3">
      <c r="B88" s="179" t="s">
        <v>250</v>
      </c>
      <c r="C88" s="180" t="s">
        <v>214</v>
      </c>
      <c r="D88" s="181"/>
      <c r="E88" s="181"/>
      <c r="F88" s="181"/>
      <c r="G88" s="180"/>
      <c r="H88" s="181"/>
      <c r="I88" s="182">
        <v>0</v>
      </c>
      <c r="J88" s="182">
        <v>1619.95</v>
      </c>
      <c r="K88" s="183">
        <v>0</v>
      </c>
      <c r="L88" s="181"/>
      <c r="M88" s="181"/>
      <c r="N88" s="183">
        <v>1619.95</v>
      </c>
      <c r="O88" s="181"/>
      <c r="P88" s="181"/>
      <c r="Q88" s="183">
        <v>0</v>
      </c>
      <c r="R88" s="181"/>
    </row>
    <row r="89" spans="2:18" s="121" customFormat="1" x14ac:dyDescent="0.3">
      <c r="B89" s="179" t="s">
        <v>199</v>
      </c>
      <c r="C89" s="180" t="s">
        <v>113</v>
      </c>
      <c r="D89" s="181"/>
      <c r="E89" s="181"/>
      <c r="F89" s="181"/>
      <c r="G89" s="180"/>
      <c r="H89" s="181"/>
      <c r="I89" s="182">
        <v>0</v>
      </c>
      <c r="J89" s="182">
        <v>539.1</v>
      </c>
      <c r="K89" s="183">
        <v>185.75</v>
      </c>
      <c r="L89" s="181"/>
      <c r="M89" s="181"/>
      <c r="N89" s="183">
        <v>724.85</v>
      </c>
      <c r="O89" s="181"/>
      <c r="P89" s="181"/>
      <c r="Q89" s="183">
        <v>0</v>
      </c>
      <c r="R89" s="181"/>
    </row>
    <row r="90" spans="2:18" s="121" customFormat="1" x14ac:dyDescent="0.3">
      <c r="B90" s="179" t="s">
        <v>142</v>
      </c>
      <c r="C90" s="180" t="s">
        <v>117</v>
      </c>
      <c r="D90" s="181"/>
      <c r="E90" s="181"/>
      <c r="F90" s="181"/>
      <c r="G90" s="180"/>
      <c r="H90" s="181"/>
      <c r="I90" s="182">
        <v>0</v>
      </c>
      <c r="J90" s="182">
        <v>384.65</v>
      </c>
      <c r="K90" s="183">
        <v>0</v>
      </c>
      <c r="L90" s="181"/>
      <c r="M90" s="181"/>
      <c r="N90" s="183">
        <v>384.65</v>
      </c>
      <c r="O90" s="181"/>
      <c r="P90" s="181"/>
      <c r="Q90" s="183">
        <v>0</v>
      </c>
      <c r="R90" s="181"/>
    </row>
    <row r="91" spans="2:18" s="121" customFormat="1" x14ac:dyDescent="0.3">
      <c r="B91" s="179" t="s">
        <v>251</v>
      </c>
      <c r="C91" s="180" t="s">
        <v>227</v>
      </c>
      <c r="D91" s="181"/>
      <c r="E91" s="181"/>
      <c r="F91" s="181"/>
      <c r="G91" s="180"/>
      <c r="H91" s="181"/>
      <c r="I91" s="182">
        <v>0</v>
      </c>
      <c r="J91" s="182">
        <v>150</v>
      </c>
      <c r="K91" s="183">
        <v>0</v>
      </c>
      <c r="L91" s="181"/>
      <c r="M91" s="181"/>
      <c r="N91" s="183">
        <v>150</v>
      </c>
      <c r="O91" s="181"/>
      <c r="P91" s="181"/>
      <c r="Q91" s="183">
        <v>0</v>
      </c>
      <c r="R91" s="181"/>
    </row>
    <row r="92" spans="2:18" s="121" customFormat="1" x14ac:dyDescent="0.3">
      <c r="B92" s="179" t="s">
        <v>206</v>
      </c>
      <c r="C92" s="180" t="s">
        <v>120</v>
      </c>
      <c r="D92" s="181"/>
      <c r="E92" s="181"/>
      <c r="F92" s="181"/>
      <c r="G92" s="180"/>
      <c r="H92" s="181"/>
      <c r="I92" s="182">
        <v>0</v>
      </c>
      <c r="J92" s="182">
        <v>2664</v>
      </c>
      <c r="K92" s="183">
        <v>0</v>
      </c>
      <c r="L92" s="181"/>
      <c r="M92" s="181"/>
      <c r="N92" s="183">
        <v>2664</v>
      </c>
      <c r="O92" s="181"/>
      <c r="P92" s="181"/>
      <c r="Q92" s="183">
        <v>0</v>
      </c>
      <c r="R92" s="181"/>
    </row>
    <row r="93" spans="2:18" s="121" customFormat="1" x14ac:dyDescent="0.3">
      <c r="B93" s="179" t="s">
        <v>200</v>
      </c>
      <c r="C93" s="180" t="s">
        <v>121</v>
      </c>
      <c r="D93" s="181"/>
      <c r="E93" s="181"/>
      <c r="F93" s="181"/>
      <c r="G93" s="180"/>
      <c r="H93" s="181"/>
      <c r="I93" s="182">
        <v>0</v>
      </c>
      <c r="J93" s="182">
        <v>106.2</v>
      </c>
      <c r="K93" s="183">
        <v>21.24</v>
      </c>
      <c r="L93" s="181"/>
      <c r="M93" s="181"/>
      <c r="N93" s="183">
        <v>127.44</v>
      </c>
      <c r="O93" s="181"/>
      <c r="P93" s="181"/>
      <c r="Q93" s="183">
        <v>0</v>
      </c>
      <c r="R93" s="181"/>
    </row>
    <row r="94" spans="2:18" s="121" customFormat="1" ht="22.2" customHeight="1" x14ac:dyDescent="0.3">
      <c r="B94" s="179" t="s">
        <v>201</v>
      </c>
      <c r="C94" s="180" t="s">
        <v>202</v>
      </c>
      <c r="D94" s="181"/>
      <c r="E94" s="181"/>
      <c r="F94" s="181"/>
      <c r="G94" s="180"/>
      <c r="H94" s="181"/>
      <c r="I94" s="182">
        <v>0</v>
      </c>
      <c r="J94" s="182">
        <v>911.5</v>
      </c>
      <c r="K94" s="183">
        <v>0</v>
      </c>
      <c r="L94" s="181"/>
      <c r="M94" s="181"/>
      <c r="N94" s="183">
        <v>911.5</v>
      </c>
      <c r="O94" s="181"/>
      <c r="P94" s="181"/>
      <c r="Q94" s="183">
        <v>0</v>
      </c>
      <c r="R94" s="181"/>
    </row>
    <row r="95" spans="2:18" s="121" customFormat="1" x14ac:dyDescent="0.3">
      <c r="B95" s="179" t="s">
        <v>143</v>
      </c>
      <c r="C95" s="180" t="s">
        <v>124</v>
      </c>
      <c r="D95" s="181"/>
      <c r="E95" s="181"/>
      <c r="F95" s="181"/>
      <c r="G95" s="180"/>
      <c r="H95" s="181"/>
      <c r="I95" s="182">
        <v>0</v>
      </c>
      <c r="J95" s="182">
        <v>1218.18</v>
      </c>
      <c r="K95" s="183">
        <v>15.18</v>
      </c>
      <c r="L95" s="181"/>
      <c r="M95" s="181"/>
      <c r="N95" s="183">
        <v>1233.3599999999999</v>
      </c>
      <c r="O95" s="181"/>
      <c r="P95" s="181"/>
      <c r="Q95" s="183">
        <v>0</v>
      </c>
      <c r="R95" s="181"/>
    </row>
    <row r="96" spans="2:18" s="121" customFormat="1" x14ac:dyDescent="0.3">
      <c r="B96" s="179" t="s">
        <v>174</v>
      </c>
      <c r="C96" s="180" t="s">
        <v>125</v>
      </c>
      <c r="D96" s="181"/>
      <c r="E96" s="181"/>
      <c r="F96" s="181"/>
      <c r="G96" s="180"/>
      <c r="H96" s="181"/>
      <c r="I96" s="182">
        <v>1500</v>
      </c>
      <c r="J96" s="182">
        <v>522.97</v>
      </c>
      <c r="K96" s="183">
        <v>89.62</v>
      </c>
      <c r="L96" s="181"/>
      <c r="M96" s="181"/>
      <c r="N96" s="183">
        <v>612.59</v>
      </c>
      <c r="O96" s="181"/>
      <c r="P96" s="181"/>
      <c r="Q96" s="183">
        <v>887.41</v>
      </c>
      <c r="R96" s="181"/>
    </row>
    <row r="97" spans="1:21" s="121" customFormat="1" x14ac:dyDescent="0.3">
      <c r="B97" s="179" t="s">
        <v>203</v>
      </c>
      <c r="C97" s="180" t="s">
        <v>61</v>
      </c>
      <c r="D97" s="181"/>
      <c r="E97" s="181"/>
      <c r="F97" s="181"/>
      <c r="G97" s="180"/>
      <c r="H97" s="181"/>
      <c r="I97" s="182">
        <v>0</v>
      </c>
      <c r="J97" s="182">
        <v>522.97</v>
      </c>
      <c r="K97" s="183">
        <v>89.62</v>
      </c>
      <c r="L97" s="181"/>
      <c r="M97" s="181"/>
      <c r="N97" s="183">
        <v>612.59</v>
      </c>
      <c r="O97" s="181"/>
      <c r="P97" s="181"/>
      <c r="Q97" s="183">
        <v>0</v>
      </c>
      <c r="R97" s="181"/>
    </row>
    <row r="98" spans="1:21" s="121" customFormat="1" ht="20.399999999999999" x14ac:dyDescent="0.3">
      <c r="B98" s="184" t="s">
        <v>252</v>
      </c>
      <c r="C98" s="185" t="s">
        <v>205</v>
      </c>
      <c r="D98" s="186"/>
      <c r="E98" s="186"/>
      <c r="F98" s="186"/>
      <c r="G98" s="185"/>
      <c r="H98" s="186"/>
      <c r="I98" s="187">
        <v>28433.18</v>
      </c>
      <c r="J98" s="187">
        <v>687</v>
      </c>
      <c r="K98" s="188">
        <v>0</v>
      </c>
      <c r="L98" s="186"/>
      <c r="M98" s="186"/>
      <c r="N98" s="188">
        <v>687</v>
      </c>
      <c r="O98" s="186"/>
      <c r="P98" s="186"/>
      <c r="Q98" s="188">
        <v>27746.18</v>
      </c>
      <c r="R98" s="186"/>
    </row>
    <row r="99" spans="1:21" s="121" customFormat="1" ht="15" customHeight="1" x14ac:dyDescent="0.3">
      <c r="B99" s="179" t="s">
        <v>141</v>
      </c>
      <c r="C99" s="180" t="s">
        <v>8</v>
      </c>
      <c r="D99" s="181"/>
      <c r="E99" s="181"/>
      <c r="F99" s="181"/>
      <c r="G99" s="180"/>
      <c r="H99" s="181"/>
      <c r="I99" s="182">
        <v>5800</v>
      </c>
      <c r="J99" s="182">
        <v>0</v>
      </c>
      <c r="K99" s="183">
        <v>0</v>
      </c>
      <c r="L99" s="181"/>
      <c r="M99" s="181"/>
      <c r="N99" s="183">
        <v>0</v>
      </c>
      <c r="O99" s="181"/>
      <c r="P99" s="181"/>
      <c r="Q99" s="183">
        <v>5800</v>
      </c>
      <c r="R99" s="181"/>
    </row>
    <row r="100" spans="1:21" s="121" customFormat="1" ht="20.399999999999999" customHeight="1" x14ac:dyDescent="0.3">
      <c r="B100" s="179" t="s">
        <v>161</v>
      </c>
      <c r="C100" s="180" t="s">
        <v>162</v>
      </c>
      <c r="D100" s="181"/>
      <c r="E100" s="181"/>
      <c r="F100" s="181"/>
      <c r="G100" s="180"/>
      <c r="H100" s="181"/>
      <c r="I100" s="182">
        <v>22633.18</v>
      </c>
      <c r="J100" s="182">
        <v>687</v>
      </c>
      <c r="K100" s="183">
        <v>0</v>
      </c>
      <c r="L100" s="181"/>
      <c r="M100" s="181"/>
      <c r="N100" s="183">
        <v>687</v>
      </c>
      <c r="O100" s="181"/>
      <c r="P100" s="181"/>
      <c r="Q100" s="183">
        <v>21946.18</v>
      </c>
      <c r="R100" s="181"/>
    </row>
    <row r="101" spans="1:21" s="121" customFormat="1" x14ac:dyDescent="0.3">
      <c r="B101" s="179" t="s">
        <v>254</v>
      </c>
      <c r="C101" s="180" t="s">
        <v>255</v>
      </c>
      <c r="D101" s="181"/>
      <c r="E101" s="181"/>
      <c r="F101" s="181"/>
      <c r="G101" s="180"/>
      <c r="H101" s="181"/>
      <c r="I101" s="182">
        <v>0</v>
      </c>
      <c r="J101" s="182">
        <v>687</v>
      </c>
      <c r="K101" s="183">
        <v>0</v>
      </c>
      <c r="L101" s="181"/>
      <c r="M101" s="181"/>
      <c r="N101" s="183">
        <v>687</v>
      </c>
      <c r="O101" s="181"/>
      <c r="P101" s="181"/>
      <c r="Q101" s="183">
        <v>0</v>
      </c>
      <c r="R101" s="181"/>
    </row>
    <row r="102" spans="1:21" ht="14.4" customHeight="1" x14ac:dyDescent="0.3">
      <c r="A102" s="172"/>
      <c r="B102" s="173"/>
      <c r="C102" s="174"/>
      <c r="D102" s="175"/>
      <c r="E102" s="175"/>
      <c r="F102" s="175"/>
      <c r="G102" s="174"/>
      <c r="H102" s="175"/>
      <c r="I102" s="176"/>
      <c r="J102" s="176"/>
      <c r="K102" s="177"/>
      <c r="L102" s="175"/>
      <c r="M102" s="175"/>
      <c r="N102" s="177"/>
      <c r="O102" s="175"/>
      <c r="P102" s="175"/>
      <c r="Q102" s="177"/>
      <c r="R102" s="175"/>
    </row>
    <row r="103" spans="1:21" ht="14.4" customHeight="1" x14ac:dyDescent="0.3">
      <c r="A103" s="172"/>
      <c r="B103" s="173"/>
      <c r="C103" s="174"/>
      <c r="D103" s="175"/>
      <c r="E103" s="175"/>
      <c r="F103" s="175"/>
      <c r="G103" s="174"/>
      <c r="H103" s="175"/>
      <c r="I103" s="176"/>
      <c r="J103" s="176"/>
      <c r="K103" s="177"/>
      <c r="L103" s="175"/>
      <c r="M103" s="175"/>
      <c r="N103" s="177"/>
      <c r="O103" s="175"/>
      <c r="P103" s="175"/>
      <c r="Q103" s="177"/>
      <c r="R103" s="175"/>
      <c r="S103" s="172"/>
      <c r="T103" s="172"/>
      <c r="U103" s="172"/>
    </row>
    <row r="104" spans="1:21" ht="14.4" customHeight="1" x14ac:dyDescent="0.3">
      <c r="A104" s="172"/>
      <c r="B104" s="173"/>
      <c r="C104" s="174"/>
      <c r="D104" s="175"/>
      <c r="E104" s="175"/>
      <c r="F104" s="175"/>
      <c r="G104" s="174"/>
      <c r="H104" s="175"/>
      <c r="I104" s="176"/>
      <c r="J104" s="176"/>
      <c r="K104" s="177"/>
      <c r="L104" s="175"/>
      <c r="M104" s="175"/>
      <c r="N104" s="177"/>
      <c r="O104" s="175"/>
      <c r="P104" s="175"/>
      <c r="Q104" s="177"/>
      <c r="R104" s="175"/>
      <c r="S104" s="172"/>
      <c r="T104" s="172"/>
      <c r="U104" s="172"/>
    </row>
    <row r="105" spans="1:21" ht="14.4" customHeight="1" x14ac:dyDescent="0.3">
      <c r="A105" s="172"/>
      <c r="B105" s="173"/>
      <c r="C105" s="174"/>
      <c r="D105" s="175"/>
      <c r="E105" s="175"/>
      <c r="F105" s="175"/>
      <c r="G105" s="174"/>
      <c r="H105" s="175"/>
      <c r="I105" s="176"/>
      <c r="J105" s="176"/>
      <c r="K105" s="177"/>
      <c r="L105" s="175"/>
      <c r="M105" s="175"/>
      <c r="N105" s="177"/>
      <c r="O105" s="175"/>
      <c r="P105" s="175"/>
      <c r="Q105" s="177"/>
      <c r="R105" s="175"/>
      <c r="S105" s="172"/>
      <c r="T105" s="172"/>
      <c r="U105" s="172"/>
    </row>
    <row r="106" spans="1:21" ht="14.4" customHeight="1" x14ac:dyDescent="0.3">
      <c r="A106" s="172"/>
      <c r="B106" s="173"/>
      <c r="C106" s="174"/>
      <c r="D106" s="175"/>
      <c r="E106" s="175"/>
      <c r="F106" s="175"/>
      <c r="G106" s="174"/>
      <c r="H106" s="175"/>
      <c r="I106" s="176"/>
      <c r="J106" s="176"/>
      <c r="K106" s="177"/>
      <c r="L106" s="175"/>
      <c r="M106" s="175"/>
      <c r="N106" s="177"/>
      <c r="O106" s="175"/>
      <c r="P106" s="175"/>
      <c r="Q106" s="177"/>
      <c r="R106" s="175"/>
      <c r="S106" s="172"/>
      <c r="T106" s="172"/>
      <c r="U106" s="172"/>
    </row>
    <row r="107" spans="1:21" ht="14.4" customHeight="1" x14ac:dyDescent="0.3">
      <c r="A107" s="172"/>
      <c r="B107" s="173"/>
      <c r="C107" s="174"/>
      <c r="D107" s="175"/>
      <c r="E107" s="175"/>
      <c r="F107" s="175"/>
      <c r="G107" s="174"/>
      <c r="H107" s="175"/>
      <c r="I107" s="176"/>
      <c r="J107" s="176"/>
      <c r="K107" s="177"/>
      <c r="L107" s="175"/>
      <c r="M107" s="175"/>
      <c r="N107" s="177"/>
      <c r="O107" s="175"/>
      <c r="P107" s="175"/>
      <c r="Q107" s="177"/>
      <c r="R107" s="175"/>
      <c r="S107" s="172"/>
      <c r="T107" s="172"/>
      <c r="U107" s="172"/>
    </row>
    <row r="108" spans="1:21" ht="14.4" customHeight="1" x14ac:dyDescent="0.3">
      <c r="A108" s="172"/>
      <c r="B108" s="173"/>
      <c r="C108" s="174"/>
      <c r="D108" s="175"/>
      <c r="E108" s="175"/>
      <c r="F108" s="175"/>
      <c r="G108" s="174"/>
      <c r="H108" s="175"/>
      <c r="I108" s="176"/>
      <c r="J108" s="176"/>
      <c r="K108" s="177"/>
      <c r="L108" s="175"/>
      <c r="M108" s="175"/>
      <c r="N108" s="177"/>
      <c r="O108" s="175"/>
      <c r="P108" s="175"/>
      <c r="Q108" s="177"/>
      <c r="R108" s="175"/>
      <c r="S108" s="172"/>
      <c r="T108" s="172"/>
      <c r="U108" s="172"/>
    </row>
    <row r="109" spans="1:21" x14ac:dyDescent="0.3">
      <c r="A109" s="172"/>
      <c r="B109" s="173"/>
      <c r="C109" s="174"/>
      <c r="D109" s="175"/>
      <c r="E109" s="175"/>
      <c r="F109" s="175"/>
      <c r="G109" s="174"/>
      <c r="H109" s="175"/>
      <c r="I109" s="176"/>
      <c r="J109" s="176"/>
      <c r="K109" s="177"/>
      <c r="L109" s="175"/>
      <c r="M109" s="175"/>
      <c r="N109" s="177"/>
      <c r="O109" s="175"/>
      <c r="P109" s="175"/>
      <c r="Q109" s="177"/>
      <c r="R109" s="175"/>
      <c r="S109" s="172"/>
      <c r="T109" s="172"/>
      <c r="U109" s="172"/>
    </row>
    <row r="110" spans="1:21" ht="14.4" customHeight="1" x14ac:dyDescent="0.3">
      <c r="A110" s="172"/>
      <c r="B110" s="173"/>
      <c r="C110" s="174"/>
      <c r="D110" s="175"/>
      <c r="E110" s="175"/>
      <c r="F110" s="175"/>
      <c r="G110" s="174"/>
      <c r="H110" s="175"/>
      <c r="I110" s="176"/>
      <c r="J110" s="176"/>
      <c r="K110" s="177"/>
      <c r="L110" s="175"/>
      <c r="M110" s="175"/>
      <c r="N110" s="177"/>
      <c r="O110" s="175"/>
      <c r="P110" s="175"/>
      <c r="Q110" s="177"/>
      <c r="R110" s="175"/>
      <c r="S110" s="172"/>
      <c r="T110" s="172"/>
      <c r="U110" s="172"/>
    </row>
    <row r="111" spans="1:21" ht="14.4" customHeight="1" x14ac:dyDescent="0.3">
      <c r="A111" s="172"/>
      <c r="B111" s="173"/>
      <c r="C111" s="174"/>
      <c r="D111" s="175"/>
      <c r="E111" s="175"/>
      <c r="F111" s="175"/>
      <c r="G111" s="174"/>
      <c r="H111" s="175"/>
      <c r="I111" s="176"/>
      <c r="J111" s="176"/>
      <c r="K111" s="177"/>
      <c r="L111" s="175"/>
      <c r="M111" s="175"/>
      <c r="N111" s="177"/>
      <c r="O111" s="175"/>
      <c r="P111" s="175"/>
      <c r="Q111" s="177"/>
      <c r="R111" s="175"/>
      <c r="S111" s="172"/>
      <c r="T111" s="172"/>
      <c r="U111" s="172"/>
    </row>
    <row r="112" spans="1:21" ht="14.4" customHeight="1" x14ac:dyDescent="0.3">
      <c r="A112" s="172"/>
      <c r="B112" s="173"/>
      <c r="C112" s="174"/>
      <c r="D112" s="175"/>
      <c r="E112" s="175"/>
      <c r="F112" s="175"/>
      <c r="G112" s="174"/>
      <c r="H112" s="175"/>
      <c r="I112" s="176"/>
      <c r="J112" s="176"/>
      <c r="K112" s="177"/>
      <c r="L112" s="175"/>
      <c r="M112" s="175"/>
      <c r="N112" s="177"/>
      <c r="O112" s="175"/>
      <c r="P112" s="175"/>
      <c r="Q112" s="177"/>
      <c r="R112" s="175"/>
      <c r="S112" s="172"/>
      <c r="T112" s="172"/>
      <c r="U112" s="172"/>
    </row>
    <row r="113" spans="1:21" ht="14.4" customHeight="1" x14ac:dyDescent="0.3">
      <c r="A113" s="172"/>
      <c r="B113" s="173"/>
      <c r="C113" s="174"/>
      <c r="D113" s="175"/>
      <c r="E113" s="175"/>
      <c r="F113" s="175"/>
      <c r="G113" s="174"/>
      <c r="H113" s="175"/>
      <c r="I113" s="176"/>
      <c r="J113" s="176"/>
      <c r="K113" s="177"/>
      <c r="L113" s="175"/>
      <c r="M113" s="175"/>
      <c r="N113" s="177"/>
      <c r="O113" s="175"/>
      <c r="P113" s="175"/>
      <c r="Q113" s="177"/>
      <c r="R113" s="175"/>
      <c r="S113" s="172"/>
      <c r="T113" s="172"/>
      <c r="U113" s="172"/>
    </row>
    <row r="114" spans="1:21" ht="14.4" customHeight="1" x14ac:dyDescent="0.3">
      <c r="A114" s="172"/>
      <c r="B114" s="173"/>
      <c r="C114" s="174"/>
      <c r="D114" s="175"/>
      <c r="E114" s="175"/>
      <c r="F114" s="175"/>
      <c r="G114" s="174"/>
      <c r="H114" s="175"/>
      <c r="I114" s="176"/>
      <c r="J114" s="176"/>
      <c r="K114" s="177"/>
      <c r="L114" s="175"/>
      <c r="M114" s="175"/>
      <c r="N114" s="177"/>
      <c r="O114" s="175"/>
      <c r="P114" s="175"/>
      <c r="Q114" s="177"/>
      <c r="R114" s="175"/>
      <c r="S114" s="172"/>
      <c r="T114" s="172"/>
      <c r="U114" s="172"/>
    </row>
    <row r="115" spans="1:21" ht="14.4" customHeight="1" x14ac:dyDescent="0.3">
      <c r="A115" s="172"/>
      <c r="B115" s="173"/>
      <c r="C115" s="174"/>
      <c r="D115" s="175"/>
      <c r="E115" s="175"/>
      <c r="F115" s="175"/>
      <c r="G115" s="174"/>
      <c r="H115" s="175"/>
      <c r="I115" s="176"/>
      <c r="J115" s="176"/>
      <c r="K115" s="177"/>
      <c r="L115" s="175"/>
      <c r="M115" s="175"/>
      <c r="N115" s="177"/>
      <c r="O115" s="175"/>
      <c r="P115" s="175"/>
      <c r="Q115" s="177"/>
      <c r="R115" s="175"/>
      <c r="S115" s="172"/>
      <c r="T115" s="172"/>
      <c r="U115" s="172"/>
    </row>
    <row r="116" spans="1:21" ht="14.4" customHeight="1" x14ac:dyDescent="0.3">
      <c r="A116" s="172"/>
      <c r="B116" s="173"/>
      <c r="C116" s="174"/>
      <c r="D116" s="175"/>
      <c r="E116" s="175"/>
      <c r="F116" s="175"/>
      <c r="G116" s="174"/>
      <c r="H116" s="175"/>
      <c r="I116" s="176"/>
      <c r="J116" s="176"/>
      <c r="K116" s="177"/>
      <c r="L116" s="175"/>
      <c r="M116" s="175"/>
      <c r="N116" s="177"/>
      <c r="O116" s="175"/>
      <c r="P116" s="175"/>
      <c r="Q116" s="177"/>
      <c r="R116" s="175"/>
      <c r="S116" s="172"/>
      <c r="T116" s="172"/>
      <c r="U116" s="172"/>
    </row>
    <row r="117" spans="1:21" ht="14.4" customHeight="1" x14ac:dyDescent="0.3">
      <c r="A117" s="172"/>
      <c r="B117" s="173"/>
      <c r="C117" s="174"/>
      <c r="D117" s="175"/>
      <c r="E117" s="175"/>
      <c r="F117" s="175"/>
      <c r="G117" s="174"/>
      <c r="H117" s="175"/>
      <c r="I117" s="176"/>
      <c r="J117" s="176"/>
      <c r="K117" s="177"/>
      <c r="L117" s="175"/>
      <c r="M117" s="175"/>
      <c r="N117" s="177"/>
      <c r="O117" s="175"/>
      <c r="P117" s="175"/>
      <c r="Q117" s="177"/>
      <c r="R117" s="175"/>
      <c r="S117" s="172"/>
      <c r="T117" s="172"/>
      <c r="U117" s="172"/>
    </row>
    <row r="118" spans="1:21" ht="14.4" customHeight="1" x14ac:dyDescent="0.3">
      <c r="A118" s="172"/>
      <c r="B118" s="173"/>
      <c r="C118" s="174"/>
      <c r="D118" s="175"/>
      <c r="E118" s="175"/>
      <c r="F118" s="175"/>
      <c r="G118" s="174"/>
      <c r="H118" s="175"/>
      <c r="I118" s="176"/>
      <c r="J118" s="176"/>
      <c r="K118" s="177"/>
      <c r="L118" s="175"/>
      <c r="M118" s="175"/>
      <c r="N118" s="177"/>
      <c r="O118" s="175"/>
      <c r="P118" s="175"/>
      <c r="Q118" s="177"/>
      <c r="R118" s="175"/>
      <c r="S118" s="172"/>
      <c r="T118" s="172"/>
      <c r="U118" s="172"/>
    </row>
    <row r="119" spans="1:21" ht="14.4" customHeight="1" x14ac:dyDescent="0.3">
      <c r="A119" s="172"/>
      <c r="B119" s="173"/>
      <c r="C119" s="174"/>
      <c r="D119" s="175"/>
      <c r="E119" s="175"/>
      <c r="F119" s="175"/>
      <c r="G119" s="174"/>
      <c r="H119" s="175"/>
      <c r="I119" s="176"/>
      <c r="J119" s="176"/>
      <c r="K119" s="177"/>
      <c r="L119" s="175"/>
      <c r="M119" s="175"/>
      <c r="N119" s="177"/>
      <c r="O119" s="175"/>
      <c r="P119" s="175"/>
      <c r="Q119" s="177"/>
      <c r="R119" s="175"/>
      <c r="S119" s="172"/>
      <c r="T119" s="172"/>
      <c r="U119" s="172"/>
    </row>
    <row r="120" spans="1:21" ht="14.4" customHeight="1" x14ac:dyDescent="0.3">
      <c r="A120" s="108"/>
      <c r="B120" s="173"/>
      <c r="C120" s="174"/>
      <c r="D120" s="175"/>
      <c r="E120" s="175"/>
      <c r="F120" s="175"/>
      <c r="G120" s="174"/>
      <c r="H120" s="175"/>
      <c r="I120" s="176"/>
      <c r="J120" s="176"/>
      <c r="K120" s="177"/>
      <c r="L120" s="175"/>
      <c r="M120" s="175"/>
      <c r="N120" s="177"/>
      <c r="O120" s="175"/>
      <c r="P120" s="175"/>
      <c r="Q120" s="177"/>
      <c r="R120" s="175"/>
      <c r="S120" s="172"/>
      <c r="T120" s="172"/>
      <c r="U120" s="172"/>
    </row>
    <row r="121" spans="1:21" ht="14.4" customHeight="1" x14ac:dyDescent="0.3">
      <c r="A121" s="108"/>
      <c r="B121" s="173"/>
      <c r="C121" s="174"/>
      <c r="D121" s="175"/>
      <c r="E121" s="175"/>
      <c r="F121" s="175"/>
      <c r="G121" s="174"/>
      <c r="H121" s="175"/>
      <c r="I121" s="176"/>
      <c r="J121" s="176"/>
      <c r="K121" s="177"/>
      <c r="L121" s="175"/>
      <c r="M121" s="175"/>
      <c r="N121" s="177"/>
      <c r="O121" s="175"/>
      <c r="P121" s="175"/>
      <c r="Q121" s="177"/>
      <c r="R121" s="175"/>
      <c r="S121" s="172"/>
      <c r="T121" s="172"/>
      <c r="U121" s="172"/>
    </row>
    <row r="122" spans="1:21" ht="14.4" customHeight="1" x14ac:dyDescent="0.3">
      <c r="A122" s="108"/>
      <c r="B122" s="173"/>
      <c r="C122" s="174"/>
      <c r="D122" s="175"/>
      <c r="E122" s="175"/>
      <c r="F122" s="175"/>
      <c r="G122" s="174"/>
      <c r="H122" s="175"/>
      <c r="I122" s="176"/>
      <c r="J122" s="176"/>
      <c r="K122" s="177"/>
      <c r="L122" s="175"/>
      <c r="M122" s="175"/>
      <c r="N122" s="177"/>
      <c r="O122" s="175"/>
      <c r="P122" s="175"/>
      <c r="Q122" s="177"/>
      <c r="R122" s="175"/>
      <c r="S122" s="172"/>
      <c r="T122" s="172"/>
      <c r="U122" s="172"/>
    </row>
    <row r="123" spans="1:21" ht="14.4" customHeight="1" x14ac:dyDescent="0.3">
      <c r="A123" s="108"/>
      <c r="B123" s="173"/>
      <c r="C123" s="174"/>
      <c r="D123" s="175"/>
      <c r="E123" s="175"/>
      <c r="F123" s="175"/>
      <c r="G123" s="174"/>
      <c r="H123" s="175"/>
      <c r="I123" s="176"/>
      <c r="J123" s="176"/>
      <c r="K123" s="177"/>
      <c r="L123" s="175"/>
      <c r="M123" s="175"/>
      <c r="N123" s="177"/>
      <c r="O123" s="175"/>
      <c r="P123" s="175"/>
      <c r="Q123" s="177"/>
      <c r="R123" s="175"/>
      <c r="S123" s="172"/>
      <c r="T123" s="172"/>
      <c r="U123" s="172"/>
    </row>
    <row r="124" spans="1:21" ht="14.4" customHeight="1" x14ac:dyDescent="0.3">
      <c r="A124" s="108"/>
      <c r="B124" s="173"/>
      <c r="C124" s="174"/>
      <c r="D124" s="175"/>
      <c r="E124" s="175"/>
      <c r="F124" s="175"/>
      <c r="G124" s="174"/>
      <c r="H124" s="175"/>
      <c r="I124" s="176"/>
      <c r="J124" s="176"/>
      <c r="K124" s="177"/>
      <c r="L124" s="175"/>
      <c r="M124" s="175"/>
      <c r="N124" s="177"/>
      <c r="O124" s="175"/>
      <c r="P124" s="175"/>
      <c r="Q124" s="177"/>
      <c r="R124" s="175"/>
      <c r="S124" s="172"/>
      <c r="T124" s="172"/>
      <c r="U124" s="172"/>
    </row>
    <row r="125" spans="1:21" ht="14.4" customHeight="1" x14ac:dyDescent="0.3">
      <c r="A125" s="108"/>
      <c r="B125" s="173"/>
      <c r="C125" s="174"/>
      <c r="D125" s="175"/>
      <c r="E125" s="175"/>
      <c r="F125" s="175"/>
      <c r="G125" s="174"/>
      <c r="H125" s="175"/>
      <c r="I125" s="176"/>
      <c r="J125" s="176"/>
      <c r="K125" s="177"/>
      <c r="L125" s="175"/>
      <c r="M125" s="175"/>
      <c r="N125" s="177"/>
      <c r="O125" s="175"/>
      <c r="P125" s="175"/>
      <c r="Q125" s="177"/>
      <c r="R125" s="175"/>
      <c r="S125" s="172"/>
      <c r="T125" s="172"/>
      <c r="U125" s="172"/>
    </row>
    <row r="126" spans="1:21" ht="14.4" customHeight="1" x14ac:dyDescent="0.3">
      <c r="A126" s="108"/>
      <c r="B126" s="173"/>
      <c r="C126" s="174"/>
      <c r="D126" s="175"/>
      <c r="E126" s="175"/>
      <c r="F126" s="175"/>
      <c r="G126" s="174"/>
      <c r="H126" s="175"/>
      <c r="I126" s="176"/>
      <c r="J126" s="176"/>
      <c r="K126" s="177"/>
      <c r="L126" s="175"/>
      <c r="M126" s="175"/>
      <c r="N126" s="177"/>
      <c r="O126" s="175"/>
      <c r="P126" s="175"/>
      <c r="Q126" s="177"/>
      <c r="R126" s="175"/>
      <c r="S126" s="172"/>
      <c r="T126" s="172"/>
      <c r="U126" s="172"/>
    </row>
    <row r="127" spans="1:21" ht="14.4" customHeight="1" x14ac:dyDescent="0.3">
      <c r="A127" s="108"/>
      <c r="B127" s="173"/>
      <c r="C127" s="174"/>
      <c r="D127" s="175"/>
      <c r="E127" s="175"/>
      <c r="F127" s="175"/>
      <c r="G127" s="174"/>
      <c r="H127" s="175"/>
      <c r="I127" s="176"/>
      <c r="J127" s="176"/>
      <c r="K127" s="177"/>
      <c r="L127" s="175"/>
      <c r="M127" s="175"/>
      <c r="N127" s="177"/>
      <c r="O127" s="175"/>
      <c r="P127" s="175"/>
      <c r="Q127" s="177"/>
      <c r="R127" s="175"/>
      <c r="S127" s="172"/>
      <c r="T127" s="172"/>
      <c r="U127" s="172"/>
    </row>
    <row r="128" spans="1:21" ht="14.4" customHeight="1" x14ac:dyDescent="0.3">
      <c r="A128" s="108"/>
      <c r="B128" s="173"/>
      <c r="C128" s="174"/>
      <c r="D128" s="175"/>
      <c r="E128" s="175"/>
      <c r="F128" s="175"/>
      <c r="G128" s="174"/>
      <c r="H128" s="175"/>
      <c r="I128" s="176"/>
      <c r="J128" s="176"/>
      <c r="K128" s="177"/>
      <c r="L128" s="175"/>
      <c r="M128" s="175"/>
      <c r="N128" s="177"/>
      <c r="O128" s="175"/>
      <c r="P128" s="175"/>
      <c r="Q128" s="177"/>
      <c r="R128" s="175"/>
      <c r="S128" s="172"/>
      <c r="T128" s="172"/>
      <c r="U128" s="172"/>
    </row>
    <row r="129" spans="1:21" ht="14.4" customHeight="1" x14ac:dyDescent="0.3">
      <c r="A129" s="108"/>
      <c r="B129" s="173"/>
      <c r="C129" s="174"/>
      <c r="D129" s="175"/>
      <c r="E129" s="175"/>
      <c r="F129" s="175"/>
      <c r="G129" s="174"/>
      <c r="H129" s="175"/>
      <c r="I129" s="176"/>
      <c r="J129" s="176"/>
      <c r="K129" s="177"/>
      <c r="L129" s="175"/>
      <c r="M129" s="175"/>
      <c r="N129" s="177"/>
      <c r="O129" s="175"/>
      <c r="P129" s="175"/>
      <c r="Q129" s="177"/>
      <c r="R129" s="175"/>
      <c r="S129" s="172"/>
      <c r="T129" s="172"/>
      <c r="U129" s="172"/>
    </row>
    <row r="130" spans="1:21" ht="14.4" customHeight="1" x14ac:dyDescent="0.3">
      <c r="A130" s="108"/>
      <c r="B130" s="173"/>
      <c r="C130" s="174"/>
      <c r="D130" s="175"/>
      <c r="E130" s="175"/>
      <c r="F130" s="175"/>
      <c r="G130" s="174"/>
      <c r="H130" s="175"/>
      <c r="I130" s="176"/>
      <c r="J130" s="176"/>
      <c r="K130" s="177"/>
      <c r="L130" s="175"/>
      <c r="M130" s="175"/>
      <c r="N130" s="177"/>
      <c r="O130" s="175"/>
      <c r="P130" s="175"/>
      <c r="Q130" s="177"/>
      <c r="R130" s="175"/>
      <c r="S130" s="172"/>
      <c r="T130" s="172"/>
      <c r="U130" s="172"/>
    </row>
    <row r="131" spans="1:21" ht="14.4" customHeight="1" x14ac:dyDescent="0.3">
      <c r="A131" s="108"/>
      <c r="B131" s="173"/>
      <c r="C131" s="174"/>
      <c r="D131" s="175"/>
      <c r="E131" s="175"/>
      <c r="F131" s="175"/>
      <c r="G131" s="174"/>
      <c r="H131" s="175"/>
      <c r="I131" s="176"/>
      <c r="J131" s="176"/>
      <c r="K131" s="177"/>
      <c r="L131" s="175"/>
      <c r="M131" s="175"/>
      <c r="N131" s="177"/>
      <c r="O131" s="175"/>
      <c r="P131" s="175"/>
      <c r="Q131" s="177"/>
      <c r="R131" s="175"/>
      <c r="S131" s="172"/>
      <c r="T131" s="172"/>
      <c r="U131" s="172"/>
    </row>
    <row r="132" spans="1:21" ht="14.4" customHeight="1" x14ac:dyDescent="0.3">
      <c r="A132" s="108"/>
      <c r="B132" s="173"/>
      <c r="C132" s="174"/>
      <c r="D132" s="175"/>
      <c r="E132" s="175"/>
      <c r="F132" s="175"/>
      <c r="G132" s="174"/>
      <c r="H132" s="175"/>
      <c r="I132" s="176"/>
      <c r="J132" s="176"/>
      <c r="K132" s="177"/>
      <c r="L132" s="175"/>
      <c r="M132" s="175"/>
      <c r="N132" s="177"/>
      <c r="O132" s="175"/>
      <c r="P132" s="175"/>
      <c r="Q132" s="177"/>
      <c r="R132" s="175"/>
      <c r="S132" s="172"/>
      <c r="T132" s="172"/>
      <c r="U132" s="172"/>
    </row>
    <row r="133" spans="1:21" ht="14.4" customHeight="1" x14ac:dyDescent="0.3">
      <c r="A133" s="108"/>
      <c r="B133" s="173"/>
      <c r="C133" s="174"/>
      <c r="D133" s="175"/>
      <c r="E133" s="175"/>
      <c r="F133" s="175"/>
      <c r="G133" s="174"/>
      <c r="H133" s="175"/>
      <c r="I133" s="176"/>
      <c r="J133" s="176"/>
      <c r="K133" s="177"/>
      <c r="L133" s="175"/>
      <c r="M133" s="175"/>
      <c r="N133" s="177"/>
      <c r="O133" s="175"/>
      <c r="P133" s="175"/>
      <c r="Q133" s="177"/>
      <c r="R133" s="175"/>
      <c r="S133" s="172"/>
      <c r="T133" s="172"/>
      <c r="U133" s="172"/>
    </row>
    <row r="134" spans="1:21" ht="14.4" customHeight="1" x14ac:dyDescent="0.3">
      <c r="A134" s="108"/>
      <c r="B134" s="173"/>
      <c r="C134" s="174"/>
      <c r="D134" s="175"/>
      <c r="E134" s="175"/>
      <c r="F134" s="175"/>
      <c r="G134" s="174"/>
      <c r="H134" s="175"/>
      <c r="I134" s="176"/>
      <c r="J134" s="176"/>
      <c r="K134" s="177"/>
      <c r="L134" s="175"/>
      <c r="M134" s="175"/>
      <c r="N134" s="177"/>
      <c r="O134" s="175"/>
      <c r="P134" s="175"/>
      <c r="Q134" s="177"/>
      <c r="R134" s="175"/>
      <c r="S134" s="172"/>
      <c r="T134" s="172"/>
      <c r="U134" s="172"/>
    </row>
    <row r="135" spans="1:21" ht="14.4" customHeight="1" x14ac:dyDescent="0.3">
      <c r="A135" s="108"/>
      <c r="B135" s="173"/>
      <c r="C135" s="174"/>
      <c r="D135" s="175"/>
      <c r="E135" s="175"/>
      <c r="F135" s="175"/>
      <c r="G135" s="174"/>
      <c r="H135" s="175"/>
      <c r="I135" s="176"/>
      <c r="J135" s="176"/>
      <c r="K135" s="177"/>
      <c r="L135" s="175"/>
      <c r="M135" s="175"/>
      <c r="N135" s="177"/>
      <c r="O135" s="175"/>
      <c r="P135" s="175"/>
      <c r="Q135" s="177"/>
      <c r="R135" s="175"/>
      <c r="S135" s="172"/>
      <c r="T135" s="172"/>
      <c r="U135" s="172"/>
    </row>
    <row r="136" spans="1:21" ht="14.4" customHeight="1" x14ac:dyDescent="0.3">
      <c r="A136" s="108"/>
      <c r="B136" s="173"/>
      <c r="C136" s="174"/>
      <c r="D136" s="175"/>
      <c r="E136" s="175"/>
      <c r="F136" s="175"/>
      <c r="G136" s="174"/>
      <c r="H136" s="175"/>
      <c r="I136" s="176"/>
      <c r="J136" s="176"/>
      <c r="K136" s="177"/>
      <c r="L136" s="175"/>
      <c r="M136" s="175"/>
      <c r="N136" s="177"/>
      <c r="O136" s="175"/>
      <c r="P136" s="175"/>
      <c r="Q136" s="177"/>
      <c r="R136" s="175"/>
      <c r="S136" s="172"/>
      <c r="T136" s="172"/>
      <c r="U136" s="172"/>
    </row>
    <row r="137" spans="1:21" ht="14.4" customHeight="1" x14ac:dyDescent="0.3">
      <c r="A137" s="108"/>
      <c r="B137" s="173"/>
      <c r="C137" s="174"/>
      <c r="D137" s="175"/>
      <c r="E137" s="175"/>
      <c r="F137" s="175"/>
      <c r="G137" s="174"/>
      <c r="H137" s="175"/>
      <c r="I137" s="176"/>
      <c r="J137" s="176"/>
      <c r="K137" s="177"/>
      <c r="L137" s="175"/>
      <c r="M137" s="175"/>
      <c r="N137" s="177"/>
      <c r="O137" s="175"/>
      <c r="P137" s="175"/>
      <c r="Q137" s="177"/>
      <c r="R137" s="175"/>
      <c r="S137" s="172"/>
      <c r="T137" s="172"/>
      <c r="U137" s="172"/>
    </row>
    <row r="138" spans="1:21" ht="14.4" customHeight="1" x14ac:dyDescent="0.3">
      <c r="A138" s="108"/>
      <c r="B138" s="173"/>
      <c r="C138" s="174"/>
      <c r="D138" s="175"/>
      <c r="E138" s="175"/>
      <c r="F138" s="175"/>
      <c r="G138" s="174"/>
      <c r="H138" s="175"/>
      <c r="I138" s="176"/>
      <c r="J138" s="176"/>
      <c r="K138" s="177"/>
      <c r="L138" s="175"/>
      <c r="M138" s="175"/>
      <c r="N138" s="177"/>
      <c r="O138" s="175"/>
      <c r="P138" s="175"/>
      <c r="Q138" s="177"/>
      <c r="R138" s="175"/>
      <c r="S138" s="172"/>
      <c r="T138" s="172"/>
      <c r="U138" s="172"/>
    </row>
    <row r="139" spans="1:21" ht="14.4" customHeight="1" x14ac:dyDescent="0.3">
      <c r="A139" s="108"/>
      <c r="B139" s="173"/>
      <c r="C139" s="174"/>
      <c r="D139" s="175"/>
      <c r="E139" s="175"/>
      <c r="F139" s="175"/>
      <c r="G139" s="174"/>
      <c r="H139" s="175"/>
      <c r="I139" s="176"/>
      <c r="J139" s="176"/>
      <c r="K139" s="177"/>
      <c r="L139" s="175"/>
      <c r="M139" s="175"/>
      <c r="N139" s="177"/>
      <c r="O139" s="175"/>
      <c r="P139" s="175"/>
      <c r="Q139" s="177"/>
      <c r="R139" s="175"/>
      <c r="S139" s="172"/>
      <c r="T139" s="172"/>
      <c r="U139" s="172"/>
    </row>
    <row r="140" spans="1:21" ht="14.4" customHeight="1" x14ac:dyDescent="0.3">
      <c r="A140" s="108"/>
      <c r="B140" s="173"/>
      <c r="C140" s="174"/>
      <c r="D140" s="175"/>
      <c r="E140" s="175"/>
      <c r="F140" s="175"/>
      <c r="G140" s="174"/>
      <c r="H140" s="175"/>
      <c r="I140" s="176"/>
      <c r="J140" s="176"/>
      <c r="K140" s="177"/>
      <c r="L140" s="175"/>
      <c r="M140" s="175"/>
      <c r="N140" s="177"/>
      <c r="O140" s="175"/>
      <c r="P140" s="175"/>
      <c r="Q140" s="177"/>
      <c r="R140" s="175"/>
      <c r="S140" s="172"/>
      <c r="T140" s="172"/>
      <c r="U140" s="172"/>
    </row>
    <row r="141" spans="1:21" ht="14.4" customHeight="1" x14ac:dyDescent="0.3">
      <c r="A141" s="108"/>
      <c r="B141" s="173"/>
      <c r="C141" s="174"/>
      <c r="D141" s="175"/>
      <c r="E141" s="175"/>
      <c r="F141" s="175"/>
      <c r="G141" s="174"/>
      <c r="H141" s="175"/>
      <c r="I141" s="176"/>
      <c r="J141" s="176"/>
      <c r="K141" s="177"/>
      <c r="L141" s="175"/>
      <c r="M141" s="175"/>
      <c r="N141" s="177"/>
      <c r="O141" s="175"/>
      <c r="P141" s="175"/>
      <c r="Q141" s="177"/>
      <c r="R141" s="175"/>
      <c r="S141" s="172"/>
      <c r="T141" s="172"/>
      <c r="U141" s="172"/>
    </row>
    <row r="142" spans="1:21" ht="14.4" customHeight="1" x14ac:dyDescent="0.3">
      <c r="A142" s="108"/>
      <c r="B142" s="173"/>
      <c r="C142" s="174"/>
      <c r="D142" s="175"/>
      <c r="E142" s="175"/>
      <c r="F142" s="175"/>
      <c r="G142" s="174"/>
      <c r="H142" s="175"/>
      <c r="I142" s="176"/>
      <c r="J142" s="176"/>
      <c r="K142" s="177"/>
      <c r="L142" s="175"/>
      <c r="M142" s="175"/>
      <c r="N142" s="177"/>
      <c r="O142" s="175"/>
      <c r="P142" s="175"/>
      <c r="Q142" s="177"/>
      <c r="R142" s="175"/>
      <c r="S142" s="172"/>
      <c r="T142" s="172"/>
      <c r="U142" s="172"/>
    </row>
    <row r="143" spans="1:21" ht="14.4" customHeight="1" x14ac:dyDescent="0.3">
      <c r="A143" s="108"/>
      <c r="B143" s="173"/>
      <c r="C143" s="174"/>
      <c r="D143" s="175"/>
      <c r="E143" s="175"/>
      <c r="F143" s="175"/>
      <c r="G143" s="174"/>
      <c r="H143" s="175"/>
      <c r="I143" s="176"/>
      <c r="J143" s="176"/>
      <c r="K143" s="177"/>
      <c r="L143" s="175"/>
      <c r="M143" s="175"/>
      <c r="N143" s="177"/>
      <c r="O143" s="175"/>
      <c r="P143" s="175"/>
      <c r="Q143" s="177"/>
      <c r="R143" s="175"/>
      <c r="S143" s="172"/>
      <c r="T143" s="172"/>
      <c r="U143" s="172"/>
    </row>
    <row r="144" spans="1:21" ht="20.399999999999999" customHeight="1" x14ac:dyDescent="0.3">
      <c r="A144" s="108"/>
      <c r="B144" s="173"/>
      <c r="C144" s="174"/>
      <c r="D144" s="175"/>
      <c r="E144" s="175"/>
      <c r="F144" s="175"/>
      <c r="G144" s="174"/>
      <c r="H144" s="175"/>
      <c r="I144" s="176"/>
      <c r="J144" s="176"/>
      <c r="K144" s="177"/>
      <c r="L144" s="175"/>
      <c r="M144" s="175"/>
      <c r="N144" s="177"/>
      <c r="O144" s="175"/>
      <c r="P144" s="175"/>
      <c r="Q144" s="177"/>
      <c r="R144" s="175"/>
      <c r="S144" s="172"/>
      <c r="T144" s="172"/>
      <c r="U144" s="172"/>
    </row>
    <row r="145" spans="1:21" ht="14.4" customHeight="1" x14ac:dyDescent="0.3">
      <c r="A145" s="108"/>
      <c r="B145" s="173"/>
      <c r="C145" s="174"/>
      <c r="D145" s="175"/>
      <c r="E145" s="175"/>
      <c r="F145" s="175"/>
      <c r="G145" s="174"/>
      <c r="H145" s="175"/>
      <c r="I145" s="176"/>
      <c r="J145" s="176"/>
      <c r="K145" s="177"/>
      <c r="L145" s="175"/>
      <c r="M145" s="175"/>
      <c r="N145" s="177"/>
      <c r="O145" s="175"/>
      <c r="P145" s="175"/>
      <c r="Q145" s="177"/>
      <c r="R145" s="175"/>
      <c r="S145" s="172"/>
      <c r="T145" s="172"/>
      <c r="U145" s="172"/>
    </row>
    <row r="146" spans="1:21" ht="14.4" customHeight="1" x14ac:dyDescent="0.3">
      <c r="A146" s="108"/>
      <c r="B146" s="173"/>
      <c r="C146" s="174"/>
      <c r="D146" s="175"/>
      <c r="E146" s="175"/>
      <c r="F146" s="175"/>
      <c r="G146" s="174"/>
      <c r="H146" s="175"/>
      <c r="I146" s="176"/>
      <c r="J146" s="176"/>
      <c r="K146" s="177"/>
      <c r="L146" s="175"/>
      <c r="M146" s="175"/>
      <c r="N146" s="177"/>
      <c r="O146" s="175"/>
      <c r="P146" s="175"/>
      <c r="Q146" s="177"/>
      <c r="R146" s="175"/>
      <c r="S146" s="172"/>
      <c r="T146" s="172"/>
      <c r="U146" s="172"/>
    </row>
    <row r="147" spans="1:21" ht="14.4" customHeight="1" x14ac:dyDescent="0.3">
      <c r="A147" s="108"/>
      <c r="B147" s="173"/>
      <c r="C147" s="174"/>
      <c r="D147" s="175"/>
      <c r="E147" s="175"/>
      <c r="F147" s="175"/>
      <c r="G147" s="174"/>
      <c r="H147" s="175"/>
      <c r="I147" s="176"/>
      <c r="J147" s="176"/>
      <c r="K147" s="177"/>
      <c r="L147" s="175"/>
      <c r="M147" s="175"/>
      <c r="N147" s="177"/>
      <c r="O147" s="175"/>
      <c r="P147" s="175"/>
      <c r="Q147" s="177"/>
      <c r="R147" s="175"/>
      <c r="S147" s="172"/>
      <c r="T147" s="172"/>
      <c r="U147" s="172"/>
    </row>
    <row r="148" spans="1:21" ht="14.4" customHeight="1" x14ac:dyDescent="0.3">
      <c r="A148" s="108"/>
      <c r="B148" s="173"/>
      <c r="C148" s="174"/>
      <c r="D148" s="175"/>
      <c r="E148" s="175"/>
      <c r="F148" s="175"/>
      <c r="G148" s="174"/>
      <c r="H148" s="175"/>
      <c r="I148" s="176"/>
      <c r="J148" s="176"/>
      <c r="K148" s="177"/>
      <c r="L148" s="175"/>
      <c r="M148" s="175"/>
      <c r="N148" s="177"/>
      <c r="O148" s="175"/>
      <c r="P148" s="175"/>
      <c r="Q148" s="177"/>
      <c r="R148" s="175"/>
      <c r="S148" s="172"/>
      <c r="T148" s="172"/>
      <c r="U148" s="172"/>
    </row>
    <row r="149" spans="1:21" ht="14.4" customHeight="1" x14ac:dyDescent="0.3">
      <c r="A149" s="108"/>
      <c r="B149" s="173"/>
      <c r="C149" s="174"/>
      <c r="D149" s="175"/>
      <c r="E149" s="175"/>
      <c r="F149" s="175"/>
      <c r="G149" s="174"/>
      <c r="H149" s="175"/>
      <c r="I149" s="176"/>
      <c r="J149" s="176"/>
      <c r="K149" s="177"/>
      <c r="L149" s="175"/>
      <c r="M149" s="175"/>
      <c r="N149" s="177"/>
      <c r="O149" s="175"/>
      <c r="P149" s="175"/>
      <c r="Q149" s="177"/>
      <c r="R149" s="175"/>
      <c r="S149" s="172"/>
      <c r="T149" s="172"/>
      <c r="U149" s="172"/>
    </row>
    <row r="150" spans="1:21" ht="14.4" customHeight="1" x14ac:dyDescent="0.3">
      <c r="A150" s="108"/>
      <c r="B150" s="173"/>
      <c r="C150" s="174"/>
      <c r="D150" s="175"/>
      <c r="E150" s="175"/>
      <c r="F150" s="175"/>
      <c r="G150" s="174"/>
      <c r="H150" s="175"/>
      <c r="I150" s="176"/>
      <c r="J150" s="176"/>
      <c r="K150" s="177"/>
      <c r="L150" s="175"/>
      <c r="M150" s="175"/>
      <c r="N150" s="177"/>
      <c r="O150" s="175"/>
      <c r="P150" s="175"/>
      <c r="Q150" s="177"/>
      <c r="R150" s="175"/>
      <c r="S150" s="172"/>
      <c r="T150" s="172"/>
      <c r="U150" s="172"/>
    </row>
    <row r="151" spans="1:21" ht="14.4" customHeight="1" x14ac:dyDescent="0.3">
      <c r="A151" s="108"/>
      <c r="B151" s="173"/>
      <c r="C151" s="174"/>
      <c r="D151" s="175"/>
      <c r="E151" s="175"/>
      <c r="F151" s="175"/>
      <c r="G151" s="174"/>
      <c r="H151" s="175"/>
      <c r="I151" s="176"/>
      <c r="J151" s="176"/>
      <c r="K151" s="177"/>
      <c r="L151" s="175"/>
      <c r="M151" s="175"/>
      <c r="N151" s="177"/>
      <c r="O151" s="175"/>
      <c r="P151" s="175"/>
      <c r="Q151" s="177"/>
      <c r="R151" s="175"/>
      <c r="S151" s="172"/>
      <c r="T151" s="172"/>
      <c r="U151" s="172"/>
    </row>
    <row r="152" spans="1:21" ht="14.4" customHeight="1" x14ac:dyDescent="0.3">
      <c r="A152" s="108"/>
      <c r="B152" s="173"/>
      <c r="C152" s="174"/>
      <c r="D152" s="175"/>
      <c r="E152" s="175"/>
      <c r="F152" s="175"/>
      <c r="G152" s="174"/>
      <c r="H152" s="175"/>
      <c r="I152" s="176"/>
      <c r="J152" s="176"/>
      <c r="K152" s="177"/>
      <c r="L152" s="175"/>
      <c r="M152" s="175"/>
      <c r="N152" s="177"/>
      <c r="O152" s="175"/>
      <c r="P152" s="175"/>
      <c r="Q152" s="177"/>
      <c r="R152" s="175"/>
      <c r="S152" s="172"/>
      <c r="T152" s="172"/>
      <c r="U152" s="172"/>
    </row>
    <row r="153" spans="1:21" ht="14.4" customHeight="1" x14ac:dyDescent="0.3">
      <c r="A153" s="108"/>
      <c r="B153" s="173"/>
      <c r="C153" s="174"/>
      <c r="D153" s="175"/>
      <c r="E153" s="175"/>
      <c r="F153" s="175"/>
      <c r="G153" s="174"/>
      <c r="H153" s="175"/>
      <c r="I153" s="176"/>
      <c r="J153" s="176"/>
      <c r="K153" s="177"/>
      <c r="L153" s="175"/>
      <c r="M153" s="175"/>
      <c r="N153" s="177"/>
      <c r="O153" s="175"/>
      <c r="P153" s="175"/>
      <c r="Q153" s="177"/>
      <c r="R153" s="175"/>
      <c r="S153" s="172"/>
      <c r="T153" s="172"/>
      <c r="U153" s="172"/>
    </row>
    <row r="154" spans="1:21" ht="14.4" customHeight="1" x14ac:dyDescent="0.3">
      <c r="A154" s="108"/>
      <c r="B154" s="173"/>
      <c r="C154" s="174"/>
      <c r="D154" s="175"/>
      <c r="E154" s="175"/>
      <c r="F154" s="175"/>
      <c r="G154" s="174"/>
      <c r="H154" s="175"/>
      <c r="I154" s="176"/>
      <c r="J154" s="176"/>
      <c r="K154" s="177"/>
      <c r="L154" s="175"/>
      <c r="M154" s="175"/>
      <c r="N154" s="177"/>
      <c r="O154" s="175"/>
      <c r="P154" s="175"/>
      <c r="Q154" s="177"/>
      <c r="R154" s="175"/>
      <c r="S154" s="172"/>
      <c r="T154" s="172"/>
      <c r="U154" s="172"/>
    </row>
    <row r="155" spans="1:21" ht="14.4" customHeight="1" x14ac:dyDescent="0.3">
      <c r="A155" s="108"/>
      <c r="B155" s="173"/>
      <c r="C155" s="174"/>
      <c r="D155" s="175"/>
      <c r="E155" s="175"/>
      <c r="F155" s="175"/>
      <c r="G155" s="174"/>
      <c r="H155" s="175"/>
      <c r="I155" s="176"/>
      <c r="J155" s="176"/>
      <c r="K155" s="177"/>
      <c r="L155" s="175"/>
      <c r="M155" s="175"/>
      <c r="N155" s="177"/>
      <c r="O155" s="175"/>
      <c r="P155" s="175"/>
      <c r="Q155" s="177"/>
      <c r="R155" s="175"/>
      <c r="S155" s="172"/>
      <c r="T155" s="172"/>
      <c r="U155" s="172"/>
    </row>
    <row r="156" spans="1:21" ht="14.4" customHeight="1" x14ac:dyDescent="0.3">
      <c r="A156" s="108"/>
      <c r="B156" s="173"/>
      <c r="C156" s="174"/>
      <c r="D156" s="175"/>
      <c r="E156" s="175"/>
      <c r="F156" s="175"/>
      <c r="G156" s="174"/>
      <c r="H156" s="175"/>
      <c r="I156" s="176"/>
      <c r="J156" s="176"/>
      <c r="K156" s="177"/>
      <c r="L156" s="175"/>
      <c r="M156" s="175"/>
      <c r="N156" s="177"/>
      <c r="O156" s="175"/>
      <c r="P156" s="175"/>
      <c r="Q156" s="177"/>
      <c r="R156" s="175"/>
      <c r="S156" s="172"/>
      <c r="T156" s="172"/>
      <c r="U156" s="172"/>
    </row>
    <row r="157" spans="1:21" ht="14.4" customHeight="1" x14ac:dyDescent="0.3">
      <c r="A157" s="108"/>
      <c r="B157" s="173"/>
      <c r="C157" s="174"/>
      <c r="D157" s="175"/>
      <c r="E157" s="175"/>
      <c r="F157" s="175"/>
      <c r="G157" s="174"/>
      <c r="H157" s="175"/>
      <c r="I157" s="176"/>
      <c r="J157" s="176"/>
      <c r="K157" s="177"/>
      <c r="L157" s="175"/>
      <c r="M157" s="175"/>
      <c r="N157" s="177"/>
      <c r="O157" s="175"/>
      <c r="P157" s="175"/>
      <c r="Q157" s="177"/>
      <c r="R157" s="175"/>
      <c r="S157" s="172"/>
      <c r="T157" s="172"/>
      <c r="U157" s="172"/>
    </row>
    <row r="158" spans="1:21" ht="14.4" customHeight="1" x14ac:dyDescent="0.3">
      <c r="A158" s="108"/>
      <c r="B158" s="173"/>
      <c r="C158" s="174"/>
      <c r="D158" s="175"/>
      <c r="E158" s="175"/>
      <c r="F158" s="175"/>
      <c r="G158" s="174"/>
      <c r="H158" s="175"/>
      <c r="I158" s="176"/>
      <c r="J158" s="176"/>
      <c r="K158" s="177"/>
      <c r="L158" s="175"/>
      <c r="M158" s="175"/>
      <c r="N158" s="177"/>
      <c r="O158" s="175"/>
      <c r="P158" s="175"/>
      <c r="Q158" s="177"/>
      <c r="R158" s="175"/>
      <c r="S158" s="172"/>
      <c r="T158" s="172"/>
      <c r="U158" s="172"/>
    </row>
    <row r="159" spans="1:21" ht="14.4" customHeight="1" x14ac:dyDescent="0.3">
      <c r="A159" s="108"/>
      <c r="B159" s="173"/>
      <c r="C159" s="174"/>
      <c r="D159" s="175"/>
      <c r="E159" s="175"/>
      <c r="F159" s="175"/>
      <c r="G159" s="174"/>
      <c r="H159" s="175"/>
      <c r="I159" s="176"/>
      <c r="J159" s="176"/>
      <c r="K159" s="177"/>
      <c r="L159" s="175"/>
      <c r="M159" s="175"/>
      <c r="N159" s="177"/>
      <c r="O159" s="175"/>
      <c r="P159" s="175"/>
      <c r="Q159" s="177"/>
      <c r="R159" s="175"/>
      <c r="S159" s="172"/>
      <c r="T159" s="172"/>
      <c r="U159" s="172"/>
    </row>
    <row r="160" spans="1:21" ht="14.4" customHeight="1" x14ac:dyDescent="0.3">
      <c r="A160" s="108"/>
      <c r="B160" s="173"/>
      <c r="C160" s="174"/>
      <c r="D160" s="175"/>
      <c r="E160" s="175"/>
      <c r="F160" s="175"/>
      <c r="G160" s="174"/>
      <c r="H160" s="175"/>
      <c r="I160" s="176"/>
      <c r="J160" s="176"/>
      <c r="K160" s="177"/>
      <c r="L160" s="175"/>
      <c r="M160" s="175"/>
      <c r="N160" s="177"/>
      <c r="O160" s="175"/>
      <c r="P160" s="175"/>
      <c r="Q160" s="177"/>
      <c r="R160" s="175"/>
      <c r="S160" s="172"/>
      <c r="T160" s="172"/>
      <c r="U160" s="172"/>
    </row>
    <row r="161" spans="1:21" ht="23.25" customHeight="1" x14ac:dyDescent="0.3">
      <c r="A161" s="108"/>
      <c r="B161" s="173"/>
      <c r="C161" s="174"/>
      <c r="D161" s="175"/>
      <c r="E161" s="175"/>
      <c r="F161" s="175"/>
      <c r="G161" s="174"/>
      <c r="H161" s="175"/>
      <c r="I161" s="176"/>
      <c r="J161" s="176"/>
      <c r="K161" s="177"/>
      <c r="L161" s="175"/>
      <c r="M161" s="175"/>
      <c r="N161" s="177"/>
      <c r="O161" s="175"/>
      <c r="P161" s="175"/>
      <c r="Q161" s="177"/>
      <c r="R161" s="175"/>
      <c r="S161" s="172"/>
      <c r="T161" s="172"/>
      <c r="U161" s="172"/>
    </row>
    <row r="162" spans="1:21" ht="14.4" customHeight="1" x14ac:dyDescent="0.3">
      <c r="A162" s="108"/>
      <c r="B162" s="173"/>
      <c r="C162" s="174"/>
      <c r="D162" s="175"/>
      <c r="E162" s="175"/>
      <c r="F162" s="175"/>
      <c r="G162" s="174"/>
      <c r="H162" s="175"/>
      <c r="I162" s="176"/>
      <c r="J162" s="176"/>
      <c r="K162" s="177"/>
      <c r="L162" s="175"/>
      <c r="M162" s="175"/>
      <c r="N162" s="177"/>
      <c r="O162" s="175"/>
      <c r="P162" s="175"/>
      <c r="Q162" s="177"/>
      <c r="R162" s="175"/>
      <c r="S162" s="172"/>
      <c r="T162" s="172"/>
      <c r="U162" s="172"/>
    </row>
    <row r="163" spans="1:21" ht="14.4" customHeight="1" x14ac:dyDescent="0.3">
      <c r="A163" s="108"/>
      <c r="B163" s="173"/>
      <c r="C163" s="174"/>
      <c r="D163" s="175"/>
      <c r="E163" s="175"/>
      <c r="F163" s="175"/>
      <c r="G163" s="174"/>
      <c r="H163" s="175"/>
      <c r="I163" s="176"/>
      <c r="J163" s="176"/>
      <c r="K163" s="177"/>
      <c r="L163" s="175"/>
      <c r="M163" s="175"/>
      <c r="N163" s="177"/>
      <c r="O163" s="175"/>
      <c r="P163" s="175"/>
      <c r="Q163" s="177"/>
      <c r="R163" s="175"/>
      <c r="S163" s="172"/>
      <c r="T163" s="172"/>
      <c r="U163" s="172"/>
    </row>
    <row r="164" spans="1:21" ht="14.4" customHeight="1" x14ac:dyDescent="0.3">
      <c r="A164" s="108"/>
      <c r="B164" s="173"/>
      <c r="C164" s="174"/>
      <c r="D164" s="175"/>
      <c r="E164" s="175"/>
      <c r="F164" s="175"/>
      <c r="G164" s="174"/>
      <c r="H164" s="175"/>
      <c r="I164" s="176"/>
      <c r="J164" s="176"/>
      <c r="K164" s="177"/>
      <c r="L164" s="175"/>
      <c r="M164" s="175"/>
      <c r="N164" s="177"/>
      <c r="O164" s="175"/>
      <c r="P164" s="175"/>
      <c r="Q164" s="177"/>
      <c r="R164" s="175"/>
      <c r="S164" s="172"/>
      <c r="T164" s="172"/>
      <c r="U164" s="172"/>
    </row>
    <row r="165" spans="1:21" ht="14.4" customHeight="1" x14ac:dyDescent="0.3">
      <c r="A165" s="108"/>
      <c r="B165" s="173"/>
      <c r="C165" s="174"/>
      <c r="D165" s="175"/>
      <c r="E165" s="175"/>
      <c r="F165" s="175"/>
      <c r="G165" s="174"/>
      <c r="H165" s="175"/>
      <c r="I165" s="176"/>
      <c r="J165" s="176"/>
      <c r="K165" s="177"/>
      <c r="L165" s="175"/>
      <c r="M165" s="175"/>
      <c r="N165" s="177"/>
      <c r="O165" s="175"/>
      <c r="P165" s="175"/>
      <c r="Q165" s="177"/>
      <c r="R165" s="175"/>
      <c r="S165" s="172"/>
      <c r="T165" s="172"/>
      <c r="U165" s="172"/>
    </row>
    <row r="166" spans="1:21" ht="14.4" customHeight="1" x14ac:dyDescent="0.3">
      <c r="A166" s="108"/>
      <c r="B166" s="173"/>
      <c r="C166" s="174"/>
      <c r="D166" s="175"/>
      <c r="E166" s="175"/>
      <c r="F166" s="175"/>
      <c r="G166" s="174"/>
      <c r="H166" s="175"/>
      <c r="I166" s="176"/>
      <c r="J166" s="176"/>
      <c r="K166" s="177"/>
      <c r="L166" s="175"/>
      <c r="M166" s="175"/>
      <c r="N166" s="177"/>
      <c r="O166" s="175"/>
      <c r="P166" s="175"/>
      <c r="Q166" s="177"/>
      <c r="R166" s="175"/>
      <c r="S166" s="172"/>
      <c r="T166" s="172"/>
      <c r="U166" s="172"/>
    </row>
    <row r="167" spans="1:21" ht="14.4" customHeight="1" x14ac:dyDescent="0.3">
      <c r="A167" s="108"/>
      <c r="B167" s="173"/>
      <c r="C167" s="174"/>
      <c r="D167" s="175"/>
      <c r="E167" s="175"/>
      <c r="F167" s="175"/>
      <c r="G167" s="174"/>
      <c r="H167" s="175"/>
      <c r="I167" s="176"/>
      <c r="J167" s="176"/>
      <c r="K167" s="177"/>
      <c r="L167" s="175"/>
      <c r="M167" s="175"/>
      <c r="N167" s="177"/>
      <c r="O167" s="175"/>
      <c r="P167" s="175"/>
      <c r="Q167" s="177"/>
      <c r="R167" s="175"/>
      <c r="S167" s="172"/>
      <c r="T167" s="172"/>
      <c r="U167" s="172"/>
    </row>
    <row r="168" spans="1:21" ht="23.25" customHeight="1" x14ac:dyDescent="0.3">
      <c r="A168" s="108"/>
      <c r="B168" s="173"/>
      <c r="C168" s="174"/>
      <c r="D168" s="175"/>
      <c r="E168" s="175"/>
      <c r="F168" s="175"/>
      <c r="G168" s="174"/>
      <c r="H168" s="175"/>
      <c r="I168" s="176"/>
      <c r="J168" s="176"/>
      <c r="K168" s="177"/>
      <c r="L168" s="175"/>
      <c r="M168" s="175"/>
      <c r="N168" s="177"/>
      <c r="O168" s="175"/>
      <c r="P168" s="175"/>
      <c r="Q168" s="177"/>
      <c r="R168" s="175"/>
      <c r="S168" s="172"/>
      <c r="T168" s="172"/>
      <c r="U168" s="172"/>
    </row>
    <row r="169" spans="1:21" ht="25.5" customHeight="1" x14ac:dyDescent="0.3">
      <c r="A169" s="108"/>
      <c r="B169" s="173"/>
      <c r="C169" s="174"/>
      <c r="D169" s="175"/>
      <c r="E169" s="175"/>
      <c r="F169" s="175"/>
      <c r="G169" s="174"/>
      <c r="H169" s="175"/>
      <c r="I169" s="176"/>
      <c r="J169" s="176"/>
      <c r="K169" s="177"/>
      <c r="L169" s="175"/>
      <c r="M169" s="175"/>
      <c r="N169" s="177"/>
      <c r="O169" s="175"/>
      <c r="P169" s="175"/>
      <c r="Q169" s="177"/>
      <c r="R169" s="175"/>
      <c r="S169" s="172"/>
      <c r="T169" s="172"/>
      <c r="U169" s="172"/>
    </row>
    <row r="170" spans="1:21" ht="24.75" customHeight="1" x14ac:dyDescent="0.3">
      <c r="A170" s="108"/>
      <c r="B170" s="173"/>
      <c r="C170" s="174"/>
      <c r="D170" s="175"/>
      <c r="E170" s="175"/>
      <c r="F170" s="175"/>
      <c r="G170" s="174"/>
      <c r="H170" s="175"/>
      <c r="I170" s="176"/>
      <c r="J170" s="176"/>
      <c r="K170" s="177"/>
      <c r="L170" s="175"/>
      <c r="M170" s="175"/>
      <c r="N170" s="177"/>
      <c r="O170" s="175"/>
      <c r="P170" s="175"/>
      <c r="Q170" s="177"/>
      <c r="R170" s="175"/>
      <c r="S170" s="172"/>
      <c r="T170" s="172"/>
      <c r="U170" s="172"/>
    </row>
    <row r="171" spans="1:21" ht="22.5" customHeight="1" x14ac:dyDescent="0.3">
      <c r="A171" s="108"/>
      <c r="B171" s="173"/>
      <c r="C171" s="174"/>
      <c r="D171" s="175"/>
      <c r="E171" s="175"/>
      <c r="F171" s="175"/>
      <c r="G171" s="174"/>
      <c r="H171" s="175"/>
      <c r="I171" s="176"/>
      <c r="J171" s="176"/>
      <c r="K171" s="177"/>
      <c r="L171" s="175"/>
      <c r="M171" s="175"/>
      <c r="N171" s="177"/>
      <c r="O171" s="175"/>
      <c r="P171" s="175"/>
      <c r="Q171" s="177"/>
      <c r="R171" s="175"/>
      <c r="S171" s="172"/>
      <c r="T171" s="172"/>
      <c r="U171" s="172"/>
    </row>
    <row r="172" spans="1:21" ht="14.4" customHeight="1" x14ac:dyDescent="0.3">
      <c r="A172" s="108"/>
      <c r="B172" s="173"/>
      <c r="C172" s="174"/>
      <c r="D172" s="175"/>
      <c r="E172" s="175"/>
      <c r="F172" s="175"/>
      <c r="G172" s="174"/>
      <c r="H172" s="175"/>
      <c r="I172" s="176"/>
      <c r="J172" s="176"/>
      <c r="K172" s="177"/>
      <c r="L172" s="175"/>
      <c r="M172" s="175"/>
      <c r="N172" s="177"/>
      <c r="O172" s="175"/>
      <c r="P172" s="175"/>
      <c r="Q172" s="177"/>
      <c r="R172" s="175"/>
      <c r="S172" s="172"/>
      <c r="T172" s="172"/>
      <c r="U172" s="172"/>
    </row>
    <row r="173" spans="1:21" ht="14.4" customHeight="1" x14ac:dyDescent="0.3">
      <c r="A173" s="108"/>
      <c r="B173" s="173"/>
      <c r="C173" s="174"/>
      <c r="D173" s="175"/>
      <c r="E173" s="175"/>
      <c r="F173" s="175"/>
      <c r="G173" s="174"/>
      <c r="H173" s="175"/>
      <c r="I173" s="176"/>
      <c r="J173" s="176"/>
      <c r="K173" s="177"/>
      <c r="L173" s="175"/>
      <c r="M173" s="175"/>
      <c r="N173" s="177"/>
      <c r="O173" s="175"/>
      <c r="P173" s="175"/>
      <c r="Q173" s="177"/>
      <c r="R173" s="175"/>
      <c r="S173" s="172"/>
      <c r="T173" s="172"/>
      <c r="U173" s="172"/>
    </row>
    <row r="174" spans="1:21" ht="14.4" customHeight="1" x14ac:dyDescent="0.3">
      <c r="A174" s="108"/>
      <c r="B174" s="173"/>
      <c r="C174" s="174"/>
      <c r="D174" s="175"/>
      <c r="E174" s="175"/>
      <c r="F174" s="175"/>
      <c r="G174" s="174"/>
      <c r="H174" s="175"/>
      <c r="I174" s="176"/>
      <c r="J174" s="176"/>
      <c r="K174" s="177"/>
      <c r="L174" s="175"/>
      <c r="M174" s="175"/>
      <c r="N174" s="177"/>
      <c r="O174" s="175"/>
      <c r="P174" s="175"/>
      <c r="Q174" s="177"/>
      <c r="R174" s="175"/>
      <c r="S174" s="172"/>
      <c r="T174" s="172"/>
      <c r="U174" s="172"/>
    </row>
    <row r="175" spans="1:21" ht="14.4" customHeight="1" x14ac:dyDescent="0.3">
      <c r="A175" s="108"/>
      <c r="B175" s="173"/>
      <c r="C175" s="174"/>
      <c r="D175" s="175"/>
      <c r="E175" s="175"/>
      <c r="F175" s="175"/>
      <c r="G175" s="174"/>
      <c r="H175" s="175"/>
      <c r="I175" s="176"/>
      <c r="J175" s="176"/>
      <c r="K175" s="177"/>
      <c r="L175" s="175"/>
      <c r="M175" s="175"/>
      <c r="N175" s="177"/>
      <c r="O175" s="175"/>
      <c r="P175" s="175"/>
      <c r="Q175" s="177"/>
      <c r="R175" s="175"/>
      <c r="S175" s="172"/>
      <c r="T175" s="172"/>
      <c r="U175" s="172"/>
    </row>
    <row r="176" spans="1:21" ht="21" customHeight="1" x14ac:dyDescent="0.3">
      <c r="A176" s="108"/>
      <c r="B176" s="173"/>
      <c r="C176" s="174"/>
      <c r="D176" s="175"/>
      <c r="E176" s="175"/>
      <c r="F176" s="175"/>
      <c r="G176" s="174"/>
      <c r="H176" s="175"/>
      <c r="I176" s="176"/>
      <c r="J176" s="176"/>
      <c r="K176" s="177"/>
      <c r="L176" s="175"/>
      <c r="M176" s="175"/>
      <c r="N176" s="177"/>
      <c r="O176" s="175"/>
      <c r="P176" s="175"/>
      <c r="Q176" s="177"/>
      <c r="R176" s="175"/>
      <c r="S176" s="172"/>
      <c r="T176" s="172"/>
      <c r="U176" s="172"/>
    </row>
    <row r="177" spans="1:21" ht="21.75" customHeight="1" x14ac:dyDescent="0.3">
      <c r="A177" s="108"/>
      <c r="B177" s="173"/>
      <c r="C177" s="174"/>
      <c r="D177" s="175"/>
      <c r="E177" s="175"/>
      <c r="F177" s="175"/>
      <c r="G177" s="174"/>
      <c r="H177" s="175"/>
      <c r="I177" s="176"/>
      <c r="J177" s="176"/>
      <c r="K177" s="177"/>
      <c r="L177" s="175"/>
      <c r="M177" s="175"/>
      <c r="N177" s="177"/>
      <c r="O177" s="175"/>
      <c r="P177" s="175"/>
      <c r="Q177" s="177"/>
      <c r="R177" s="175"/>
      <c r="S177" s="172"/>
      <c r="T177" s="172"/>
      <c r="U177" s="172"/>
    </row>
    <row r="178" spans="1:21" ht="14.4" customHeight="1" x14ac:dyDescent="0.3">
      <c r="A178" s="108"/>
      <c r="B178" s="173"/>
      <c r="C178" s="174"/>
      <c r="D178" s="175"/>
      <c r="E178" s="175"/>
      <c r="F178" s="175"/>
      <c r="G178" s="174"/>
      <c r="H178" s="175"/>
      <c r="I178" s="176"/>
      <c r="J178" s="176"/>
      <c r="K178" s="177"/>
      <c r="L178" s="175"/>
      <c r="M178" s="175"/>
      <c r="N178" s="177"/>
      <c r="O178" s="175"/>
      <c r="P178" s="175"/>
      <c r="Q178" s="177"/>
      <c r="R178" s="175"/>
      <c r="S178" s="172"/>
      <c r="T178" s="172"/>
      <c r="U178" s="172"/>
    </row>
    <row r="179" spans="1:21" ht="14.4" customHeight="1" x14ac:dyDescent="0.3">
      <c r="A179" s="108"/>
      <c r="B179" s="173"/>
      <c r="C179" s="174"/>
      <c r="D179" s="175"/>
      <c r="E179" s="175"/>
      <c r="F179" s="175"/>
      <c r="G179" s="174"/>
      <c r="H179" s="175"/>
      <c r="I179" s="176"/>
      <c r="J179" s="176"/>
      <c r="K179" s="177"/>
      <c r="L179" s="175"/>
      <c r="M179" s="175"/>
      <c r="N179" s="177"/>
      <c r="O179" s="175"/>
      <c r="P179" s="175"/>
      <c r="Q179" s="177"/>
      <c r="R179" s="175"/>
      <c r="S179" s="172"/>
      <c r="T179" s="172"/>
      <c r="U179" s="172"/>
    </row>
    <row r="180" spans="1:21" ht="14.4" customHeight="1" x14ac:dyDescent="0.3">
      <c r="A180" s="108"/>
      <c r="B180" s="173"/>
      <c r="C180" s="174"/>
      <c r="D180" s="175"/>
      <c r="E180" s="175"/>
      <c r="F180" s="175"/>
      <c r="G180" s="174"/>
      <c r="H180" s="175"/>
      <c r="I180" s="176"/>
      <c r="J180" s="176"/>
      <c r="K180" s="177"/>
      <c r="L180" s="175"/>
      <c r="M180" s="175"/>
      <c r="N180" s="177"/>
      <c r="O180" s="175"/>
      <c r="P180" s="175"/>
      <c r="Q180" s="177"/>
      <c r="R180" s="175"/>
      <c r="S180" s="172"/>
      <c r="T180" s="172"/>
      <c r="U180" s="172"/>
    </row>
    <row r="181" spans="1:21" ht="14.4" customHeight="1" x14ac:dyDescent="0.3">
      <c r="A181" s="108"/>
      <c r="B181" s="173"/>
      <c r="C181" s="174"/>
      <c r="D181" s="175"/>
      <c r="E181" s="175"/>
      <c r="F181" s="175"/>
      <c r="G181" s="174"/>
      <c r="H181" s="175"/>
      <c r="I181" s="176"/>
      <c r="J181" s="176"/>
      <c r="K181" s="177"/>
      <c r="L181" s="175"/>
      <c r="M181" s="175"/>
      <c r="N181" s="177"/>
      <c r="O181" s="175"/>
      <c r="P181" s="175"/>
      <c r="Q181" s="177"/>
      <c r="R181" s="175"/>
      <c r="S181" s="172"/>
      <c r="T181" s="172"/>
      <c r="U181" s="172"/>
    </row>
    <row r="182" spans="1:21" ht="14.4" customHeight="1" x14ac:dyDescent="0.3">
      <c r="A182" s="108"/>
      <c r="B182" s="173"/>
      <c r="C182" s="174"/>
      <c r="D182" s="175"/>
      <c r="E182" s="175"/>
      <c r="F182" s="175"/>
      <c r="G182" s="174"/>
      <c r="H182" s="175"/>
      <c r="I182" s="176"/>
      <c r="J182" s="176"/>
      <c r="K182" s="177"/>
      <c r="L182" s="175"/>
      <c r="M182" s="175"/>
      <c r="N182" s="177"/>
      <c r="O182" s="175"/>
      <c r="P182" s="175"/>
      <c r="Q182" s="177"/>
      <c r="R182" s="175"/>
      <c r="S182" s="172"/>
      <c r="T182" s="172"/>
      <c r="U182" s="172"/>
    </row>
    <row r="183" spans="1:21" ht="14.4" customHeight="1" x14ac:dyDescent="0.3">
      <c r="A183" s="108"/>
      <c r="B183" s="173"/>
      <c r="C183" s="174"/>
      <c r="D183" s="175"/>
      <c r="E183" s="175"/>
      <c r="F183" s="175"/>
      <c r="G183" s="174"/>
      <c r="H183" s="175"/>
      <c r="I183" s="176"/>
      <c r="J183" s="176"/>
      <c r="K183" s="177"/>
      <c r="L183" s="175"/>
      <c r="M183" s="175"/>
      <c r="N183" s="177"/>
      <c r="O183" s="175"/>
      <c r="P183" s="175"/>
      <c r="Q183" s="177"/>
      <c r="R183" s="175"/>
      <c r="S183" s="172"/>
      <c r="T183" s="172"/>
      <c r="U183" s="172"/>
    </row>
    <row r="184" spans="1:21" ht="18.75" customHeight="1" x14ac:dyDescent="0.3">
      <c r="A184" s="108"/>
      <c r="B184" s="173"/>
      <c r="C184" s="174"/>
      <c r="D184" s="175"/>
      <c r="E184" s="175"/>
      <c r="F184" s="175"/>
      <c r="G184" s="174"/>
      <c r="H184" s="175"/>
      <c r="I184" s="176"/>
      <c r="J184" s="176"/>
      <c r="K184" s="177"/>
      <c r="L184" s="175"/>
      <c r="M184" s="175"/>
      <c r="N184" s="177"/>
      <c r="O184" s="175"/>
      <c r="P184" s="175"/>
      <c r="Q184" s="177"/>
      <c r="R184" s="175"/>
      <c r="S184" s="172"/>
      <c r="T184" s="172"/>
      <c r="U184" s="172"/>
    </row>
    <row r="185" spans="1:21" ht="24.75" customHeight="1" x14ac:dyDescent="0.3">
      <c r="A185" s="108"/>
      <c r="B185" s="173"/>
      <c r="C185" s="174"/>
      <c r="D185" s="175"/>
      <c r="E185" s="175"/>
      <c r="F185" s="175"/>
      <c r="G185" s="174"/>
      <c r="H185" s="175"/>
      <c r="I185" s="176"/>
      <c r="J185" s="176"/>
      <c r="K185" s="177"/>
      <c r="L185" s="175"/>
      <c r="M185" s="175"/>
      <c r="N185" s="177"/>
      <c r="O185" s="175"/>
      <c r="P185" s="175"/>
      <c r="Q185" s="177"/>
      <c r="R185" s="175"/>
      <c r="S185" s="172"/>
      <c r="T185" s="172"/>
      <c r="U185" s="172"/>
    </row>
    <row r="186" spans="1:21" ht="22.5" customHeight="1" x14ac:dyDescent="0.3">
      <c r="A186" s="108"/>
      <c r="B186" s="173"/>
      <c r="C186" s="174"/>
      <c r="D186" s="175"/>
      <c r="E186" s="175"/>
      <c r="F186" s="175"/>
      <c r="G186" s="174"/>
      <c r="H186" s="175"/>
      <c r="I186" s="176"/>
      <c r="J186" s="176"/>
      <c r="K186" s="177"/>
      <c r="L186" s="175"/>
      <c r="M186" s="175"/>
      <c r="N186" s="177"/>
      <c r="O186" s="175"/>
      <c r="P186" s="175"/>
      <c r="Q186" s="177"/>
      <c r="R186" s="175"/>
      <c r="S186" s="172"/>
      <c r="T186" s="172"/>
      <c r="U186" s="172"/>
    </row>
    <row r="187" spans="1:21" ht="21" customHeight="1" x14ac:dyDescent="0.3">
      <c r="A187" s="108"/>
      <c r="B187" s="173"/>
      <c r="C187" s="174"/>
      <c r="D187" s="175"/>
      <c r="E187" s="175"/>
      <c r="F187" s="175"/>
      <c r="G187" s="174"/>
      <c r="H187" s="175"/>
      <c r="I187" s="176"/>
      <c r="J187" s="176"/>
      <c r="K187" s="177"/>
      <c r="L187" s="175"/>
      <c r="M187" s="175"/>
      <c r="N187" s="177"/>
      <c r="O187" s="175"/>
      <c r="P187" s="175"/>
      <c r="Q187" s="177"/>
      <c r="R187" s="175"/>
      <c r="S187" s="172"/>
      <c r="T187" s="172"/>
      <c r="U187" s="172"/>
    </row>
    <row r="188" spans="1:21" ht="14.4" customHeight="1" x14ac:dyDescent="0.3">
      <c r="A188" s="108"/>
      <c r="B188" s="173"/>
      <c r="C188" s="174"/>
      <c r="D188" s="175"/>
      <c r="E188" s="175"/>
      <c r="F188" s="175"/>
      <c r="G188" s="174"/>
      <c r="H188" s="175"/>
      <c r="I188" s="176"/>
      <c r="J188" s="176"/>
      <c r="K188" s="177"/>
      <c r="L188" s="175"/>
      <c r="M188" s="175"/>
      <c r="N188" s="177"/>
      <c r="O188" s="175"/>
      <c r="P188" s="175"/>
      <c r="Q188" s="177"/>
      <c r="R188" s="175"/>
      <c r="S188" s="172"/>
      <c r="T188" s="172"/>
      <c r="U188" s="172"/>
    </row>
    <row r="189" spans="1:21" ht="14.4" customHeight="1" x14ac:dyDescent="0.3">
      <c r="A189" s="108"/>
      <c r="B189" s="173"/>
      <c r="C189" s="174"/>
      <c r="D189" s="175"/>
      <c r="E189" s="175"/>
      <c r="F189" s="175"/>
      <c r="G189" s="174"/>
      <c r="H189" s="175"/>
      <c r="I189" s="176"/>
      <c r="J189" s="176"/>
      <c r="K189" s="177"/>
      <c r="L189" s="175"/>
      <c r="M189" s="175"/>
      <c r="N189" s="177"/>
      <c r="O189" s="175"/>
      <c r="P189" s="175"/>
      <c r="Q189" s="177"/>
      <c r="R189" s="175"/>
      <c r="S189" s="172"/>
      <c r="T189" s="172"/>
      <c r="U189" s="172"/>
    </row>
    <row r="190" spans="1:21" ht="14.4" customHeight="1" x14ac:dyDescent="0.3">
      <c r="A190" s="108"/>
      <c r="B190" s="173"/>
      <c r="C190" s="174"/>
      <c r="D190" s="175"/>
      <c r="E190" s="175"/>
      <c r="F190" s="175"/>
      <c r="G190" s="174"/>
      <c r="H190" s="175"/>
      <c r="I190" s="176"/>
      <c r="J190" s="176"/>
      <c r="K190" s="177"/>
      <c r="L190" s="175"/>
      <c r="M190" s="175"/>
      <c r="N190" s="177"/>
      <c r="O190" s="175"/>
      <c r="P190" s="175"/>
      <c r="Q190" s="177"/>
      <c r="R190" s="175"/>
      <c r="S190" s="172"/>
      <c r="T190" s="172"/>
      <c r="U190" s="172"/>
    </row>
    <row r="191" spans="1:21" ht="14.4" customHeight="1" x14ac:dyDescent="0.3">
      <c r="A191" s="108"/>
      <c r="B191" s="173"/>
      <c r="C191" s="174"/>
      <c r="D191" s="175"/>
      <c r="E191" s="175"/>
      <c r="F191" s="175"/>
      <c r="G191" s="174"/>
      <c r="H191" s="175"/>
      <c r="I191" s="176"/>
      <c r="J191" s="176"/>
      <c r="K191" s="177"/>
      <c r="L191" s="175"/>
      <c r="M191" s="175"/>
      <c r="N191" s="177"/>
      <c r="O191" s="175"/>
      <c r="P191" s="175"/>
      <c r="Q191" s="177"/>
      <c r="R191" s="175"/>
      <c r="S191" s="172"/>
      <c r="T191" s="172"/>
      <c r="U191" s="172"/>
    </row>
    <row r="192" spans="1:21" ht="14.4" customHeight="1" x14ac:dyDescent="0.3">
      <c r="A192" s="108"/>
      <c r="B192" s="173"/>
      <c r="C192" s="174"/>
      <c r="D192" s="175"/>
      <c r="E192" s="175"/>
      <c r="F192" s="175"/>
      <c r="G192" s="174"/>
      <c r="H192" s="175"/>
      <c r="I192" s="176"/>
      <c r="J192" s="176"/>
      <c r="K192" s="177"/>
      <c r="L192" s="175"/>
      <c r="M192" s="175"/>
      <c r="N192" s="177"/>
      <c r="O192" s="175"/>
      <c r="P192" s="175"/>
      <c r="Q192" s="177"/>
      <c r="R192" s="175"/>
      <c r="S192" s="172"/>
      <c r="T192" s="172"/>
      <c r="U192" s="172"/>
    </row>
    <row r="193" spans="1:21" ht="14.4" customHeight="1" x14ac:dyDescent="0.3">
      <c r="A193" s="108"/>
      <c r="B193" s="173"/>
      <c r="C193" s="174"/>
      <c r="D193" s="175"/>
      <c r="E193" s="175"/>
      <c r="F193" s="175"/>
      <c r="G193" s="174"/>
      <c r="H193" s="175"/>
      <c r="I193" s="176"/>
      <c r="J193" s="176"/>
      <c r="K193" s="177"/>
      <c r="L193" s="175"/>
      <c r="M193" s="175"/>
      <c r="N193" s="177"/>
      <c r="O193" s="175"/>
      <c r="P193" s="175"/>
      <c r="Q193" s="177"/>
      <c r="R193" s="175"/>
      <c r="S193" s="172"/>
      <c r="T193" s="172"/>
      <c r="U193" s="172"/>
    </row>
    <row r="194" spans="1:21" ht="14.4" customHeight="1" x14ac:dyDescent="0.3">
      <c r="A194" s="108"/>
      <c r="B194" s="173"/>
      <c r="C194" s="174"/>
      <c r="D194" s="175"/>
      <c r="E194" s="175"/>
      <c r="F194" s="175"/>
      <c r="G194" s="174"/>
      <c r="H194" s="175"/>
      <c r="I194" s="176"/>
      <c r="J194" s="176"/>
      <c r="K194" s="177"/>
      <c r="L194" s="175"/>
      <c r="M194" s="175"/>
      <c r="N194" s="177"/>
      <c r="O194" s="175"/>
      <c r="P194" s="175"/>
      <c r="Q194" s="177"/>
      <c r="R194" s="175"/>
      <c r="S194" s="172"/>
      <c r="T194" s="172"/>
      <c r="U194" s="172"/>
    </row>
    <row r="195" spans="1:21" ht="14.4" customHeight="1" x14ac:dyDescent="0.3">
      <c r="A195" s="108"/>
      <c r="B195" s="173"/>
      <c r="C195" s="174"/>
      <c r="D195" s="175"/>
      <c r="E195" s="175"/>
      <c r="F195" s="175"/>
      <c r="G195" s="174"/>
      <c r="H195" s="175"/>
      <c r="I195" s="176"/>
      <c r="J195" s="176"/>
      <c r="K195" s="177"/>
      <c r="L195" s="175"/>
      <c r="M195" s="175"/>
      <c r="N195" s="177"/>
      <c r="O195" s="175"/>
      <c r="P195" s="175"/>
      <c r="Q195" s="177"/>
      <c r="R195" s="175"/>
      <c r="S195" s="172"/>
      <c r="T195" s="172"/>
      <c r="U195" s="172"/>
    </row>
    <row r="196" spans="1:21" ht="14.4" customHeight="1" x14ac:dyDescent="0.3">
      <c r="A196" s="108"/>
      <c r="B196" s="173"/>
      <c r="C196" s="174"/>
      <c r="D196" s="175"/>
      <c r="E196" s="175"/>
      <c r="F196" s="175"/>
      <c r="G196" s="174"/>
      <c r="H196" s="175"/>
      <c r="I196" s="176"/>
      <c r="J196" s="176"/>
      <c r="K196" s="177"/>
      <c r="L196" s="175"/>
      <c r="M196" s="175"/>
      <c r="N196" s="177"/>
      <c r="O196" s="175"/>
      <c r="P196" s="175"/>
      <c r="Q196" s="177"/>
      <c r="R196" s="175"/>
      <c r="S196" s="172"/>
      <c r="T196" s="172"/>
      <c r="U196" s="172"/>
    </row>
    <row r="197" spans="1:21" ht="14.4" customHeight="1" x14ac:dyDescent="0.3">
      <c r="A197" s="108"/>
      <c r="B197" s="173"/>
      <c r="C197" s="174"/>
      <c r="D197" s="175"/>
      <c r="E197" s="175"/>
      <c r="F197" s="175"/>
      <c r="G197" s="174"/>
      <c r="H197" s="175"/>
      <c r="I197" s="176"/>
      <c r="J197" s="176"/>
      <c r="K197" s="177"/>
      <c r="L197" s="175"/>
      <c r="M197" s="175"/>
      <c r="N197" s="177"/>
      <c r="O197" s="175"/>
      <c r="P197" s="175"/>
      <c r="Q197" s="177"/>
      <c r="R197" s="175"/>
      <c r="S197" s="172"/>
      <c r="T197" s="172"/>
      <c r="U197" s="172"/>
    </row>
    <row r="198" spans="1:21" ht="14.4" customHeight="1" x14ac:dyDescent="0.3">
      <c r="A198" s="108"/>
      <c r="B198" s="173"/>
      <c r="C198" s="174"/>
      <c r="D198" s="175"/>
      <c r="E198" s="175"/>
      <c r="F198" s="175"/>
      <c r="G198" s="174"/>
      <c r="H198" s="175"/>
      <c r="I198" s="176"/>
      <c r="J198" s="176"/>
      <c r="K198" s="177"/>
      <c r="L198" s="175"/>
      <c r="M198" s="175"/>
      <c r="N198" s="177"/>
      <c r="O198" s="175"/>
      <c r="P198" s="175"/>
      <c r="Q198" s="177"/>
      <c r="R198" s="175"/>
      <c r="S198" s="172"/>
      <c r="T198" s="172"/>
      <c r="U198" s="172"/>
    </row>
    <row r="199" spans="1:21" x14ac:dyDescent="0.3">
      <c r="A199" s="108"/>
      <c r="B199" s="173"/>
      <c r="C199" s="174"/>
      <c r="D199" s="175"/>
      <c r="E199" s="175"/>
      <c r="F199" s="175"/>
      <c r="G199" s="174"/>
      <c r="H199" s="175"/>
      <c r="I199" s="176"/>
      <c r="J199" s="176"/>
      <c r="K199" s="177"/>
      <c r="L199" s="175"/>
      <c r="M199" s="175"/>
      <c r="N199" s="177"/>
      <c r="O199" s="175"/>
      <c r="P199" s="175"/>
      <c r="Q199" s="177"/>
      <c r="R199" s="175"/>
      <c r="S199" s="172"/>
      <c r="T199" s="172"/>
      <c r="U199" s="172"/>
    </row>
    <row r="200" spans="1:21" ht="14.4" customHeight="1" x14ac:dyDescent="0.3">
      <c r="A200" s="108"/>
      <c r="B200" s="173"/>
      <c r="C200" s="174"/>
      <c r="D200" s="175"/>
      <c r="E200" s="175"/>
      <c r="F200" s="175"/>
      <c r="G200" s="174"/>
      <c r="H200" s="175"/>
      <c r="I200" s="176"/>
      <c r="J200" s="176"/>
      <c r="K200" s="177"/>
      <c r="L200" s="175"/>
      <c r="M200" s="175"/>
      <c r="N200" s="177"/>
      <c r="O200" s="175"/>
      <c r="P200" s="175"/>
      <c r="Q200" s="177"/>
      <c r="R200" s="175"/>
      <c r="S200" s="172"/>
      <c r="T200" s="172"/>
      <c r="U200" s="172"/>
    </row>
    <row r="201" spans="1:21" ht="14.4" customHeight="1" x14ac:dyDescent="0.3">
      <c r="A201" s="108"/>
      <c r="B201" s="173"/>
      <c r="C201" s="174"/>
      <c r="D201" s="175"/>
      <c r="E201" s="175"/>
      <c r="F201" s="175"/>
      <c r="G201" s="174"/>
      <c r="H201" s="175"/>
      <c r="I201" s="176"/>
      <c r="J201" s="176"/>
      <c r="K201" s="177"/>
      <c r="L201" s="175"/>
      <c r="M201" s="175"/>
      <c r="N201" s="177"/>
      <c r="O201" s="175"/>
      <c r="P201" s="175"/>
      <c r="Q201" s="177"/>
      <c r="R201" s="175"/>
      <c r="S201" s="172"/>
      <c r="T201" s="172"/>
      <c r="U201" s="172"/>
    </row>
    <row r="202" spans="1:21" ht="14.4" customHeight="1" x14ac:dyDescent="0.3">
      <c r="A202" s="108"/>
      <c r="B202" s="173"/>
      <c r="C202" s="174"/>
      <c r="D202" s="175"/>
      <c r="E202" s="175"/>
      <c r="F202" s="175"/>
      <c r="G202" s="174"/>
      <c r="H202" s="175"/>
      <c r="I202" s="176"/>
      <c r="J202" s="176"/>
      <c r="K202" s="177"/>
      <c r="L202" s="175"/>
      <c r="M202" s="175"/>
      <c r="N202" s="177"/>
      <c r="O202" s="175"/>
      <c r="P202" s="175"/>
      <c r="Q202" s="177"/>
      <c r="R202" s="175"/>
      <c r="S202" s="172"/>
      <c r="T202" s="172"/>
      <c r="U202" s="172"/>
    </row>
    <row r="203" spans="1:21" ht="14.4" customHeight="1" x14ac:dyDescent="0.3">
      <c r="A203" s="108"/>
      <c r="B203" s="173"/>
      <c r="C203" s="174"/>
      <c r="D203" s="175"/>
      <c r="E203" s="175"/>
      <c r="F203" s="175"/>
      <c r="G203" s="174"/>
      <c r="H203" s="175"/>
      <c r="I203" s="176"/>
      <c r="J203" s="176"/>
      <c r="K203" s="177"/>
      <c r="L203" s="175"/>
      <c r="M203" s="175"/>
      <c r="N203" s="177"/>
      <c r="O203" s="175"/>
      <c r="P203" s="175"/>
      <c r="Q203" s="177"/>
      <c r="R203" s="175"/>
      <c r="S203" s="172"/>
      <c r="T203" s="172"/>
      <c r="U203" s="172"/>
    </row>
    <row r="204" spans="1:21" ht="14.4" customHeight="1" x14ac:dyDescent="0.3">
      <c r="A204" s="108"/>
      <c r="B204" s="173"/>
      <c r="C204" s="174"/>
      <c r="D204" s="175"/>
      <c r="E204" s="175"/>
      <c r="F204" s="175"/>
      <c r="G204" s="174"/>
      <c r="H204" s="175"/>
      <c r="I204" s="176"/>
      <c r="J204" s="176"/>
      <c r="K204" s="177"/>
      <c r="L204" s="175"/>
      <c r="M204" s="175"/>
      <c r="N204" s="177"/>
      <c r="O204" s="175"/>
      <c r="P204" s="175"/>
      <c r="Q204" s="177"/>
      <c r="R204" s="175"/>
      <c r="S204" s="172"/>
      <c r="T204" s="172"/>
      <c r="U204" s="172"/>
    </row>
    <row r="205" spans="1:21" ht="14.4" customHeight="1" x14ac:dyDescent="0.3">
      <c r="A205" s="108"/>
      <c r="B205" s="173"/>
      <c r="C205" s="174"/>
      <c r="D205" s="175"/>
      <c r="E205" s="175"/>
      <c r="F205" s="175"/>
      <c r="G205" s="174"/>
      <c r="H205" s="175"/>
      <c r="I205" s="176"/>
      <c r="J205" s="176"/>
      <c r="K205" s="177"/>
      <c r="L205" s="175"/>
      <c r="M205" s="175"/>
      <c r="N205" s="177"/>
      <c r="O205" s="175"/>
      <c r="P205" s="175"/>
      <c r="Q205" s="177"/>
      <c r="R205" s="175"/>
      <c r="S205" s="172"/>
      <c r="T205" s="172"/>
      <c r="U205" s="172"/>
    </row>
    <row r="206" spans="1:21" ht="14.4" customHeight="1" x14ac:dyDescent="0.3">
      <c r="A206" s="108"/>
      <c r="B206" s="173"/>
      <c r="C206" s="174"/>
      <c r="D206" s="175"/>
      <c r="E206" s="175"/>
      <c r="F206" s="175"/>
      <c r="G206" s="174"/>
      <c r="H206" s="175"/>
      <c r="I206" s="176"/>
      <c r="J206" s="176"/>
      <c r="K206" s="177"/>
      <c r="L206" s="175"/>
      <c r="M206" s="175"/>
      <c r="N206" s="177"/>
      <c r="O206" s="175"/>
      <c r="P206" s="175"/>
      <c r="Q206" s="177"/>
      <c r="R206" s="175"/>
      <c r="S206" s="172"/>
      <c r="T206" s="172"/>
      <c r="U206" s="172"/>
    </row>
    <row r="207" spans="1:21" ht="14.4" customHeight="1" x14ac:dyDescent="0.3">
      <c r="A207" s="108"/>
      <c r="B207" s="173"/>
      <c r="C207" s="174"/>
      <c r="D207" s="175"/>
      <c r="E207" s="175"/>
      <c r="F207" s="175"/>
      <c r="G207" s="174"/>
      <c r="H207" s="175"/>
      <c r="I207" s="176"/>
      <c r="J207" s="176"/>
      <c r="K207" s="177"/>
      <c r="L207" s="175"/>
      <c r="M207" s="175"/>
      <c r="N207" s="177"/>
      <c r="O207" s="175"/>
      <c r="P207" s="175"/>
      <c r="Q207" s="177"/>
      <c r="R207" s="175"/>
      <c r="S207" s="172"/>
      <c r="T207" s="172"/>
      <c r="U207" s="172"/>
    </row>
    <row r="208" spans="1:21" ht="14.4" customHeight="1" x14ac:dyDescent="0.3">
      <c r="A208" s="108"/>
      <c r="B208" s="173"/>
      <c r="C208" s="174"/>
      <c r="D208" s="175"/>
      <c r="E208" s="175"/>
      <c r="F208" s="175"/>
      <c r="G208" s="174"/>
      <c r="H208" s="175"/>
      <c r="I208" s="176"/>
      <c r="J208" s="176"/>
      <c r="K208" s="177"/>
      <c r="L208" s="175"/>
      <c r="M208" s="175"/>
      <c r="N208" s="177"/>
      <c r="O208" s="175"/>
      <c r="P208" s="175"/>
      <c r="Q208" s="177"/>
      <c r="R208" s="175"/>
      <c r="S208" s="172"/>
      <c r="T208" s="172"/>
      <c r="U208" s="172"/>
    </row>
    <row r="209" spans="1:21" ht="14.4" customHeight="1" x14ac:dyDescent="0.3">
      <c r="A209" s="108"/>
      <c r="B209" s="173"/>
      <c r="C209" s="174"/>
      <c r="D209" s="175"/>
      <c r="E209" s="175"/>
      <c r="F209" s="175"/>
      <c r="G209" s="174"/>
      <c r="H209" s="175"/>
      <c r="I209" s="176"/>
      <c r="J209" s="176"/>
      <c r="K209" s="177"/>
      <c r="L209" s="175"/>
      <c r="M209" s="175"/>
      <c r="N209" s="177"/>
      <c r="O209" s="175"/>
      <c r="P209" s="175"/>
      <c r="Q209" s="177"/>
      <c r="R209" s="175"/>
      <c r="S209" s="172"/>
      <c r="T209" s="172"/>
      <c r="U209" s="172"/>
    </row>
    <row r="210" spans="1:21" ht="14.4" customHeight="1" x14ac:dyDescent="0.3">
      <c r="A210" s="108"/>
      <c r="B210" s="173"/>
      <c r="C210" s="174"/>
      <c r="D210" s="175"/>
      <c r="E210" s="175"/>
      <c r="F210" s="175"/>
      <c r="G210" s="174"/>
      <c r="H210" s="175"/>
      <c r="I210" s="176"/>
      <c r="J210" s="176"/>
      <c r="K210" s="177"/>
      <c r="L210" s="175"/>
      <c r="M210" s="175"/>
      <c r="N210" s="177"/>
      <c r="O210" s="175"/>
      <c r="P210" s="175"/>
      <c r="Q210" s="177"/>
      <c r="R210" s="175"/>
      <c r="S210" s="172"/>
      <c r="T210" s="172"/>
      <c r="U210" s="172"/>
    </row>
    <row r="211" spans="1:21" ht="14.4" customHeight="1" x14ac:dyDescent="0.3">
      <c r="A211" s="108"/>
      <c r="B211" s="173"/>
      <c r="C211" s="174"/>
      <c r="D211" s="175"/>
      <c r="E211" s="175"/>
      <c r="F211" s="175"/>
      <c r="G211" s="174"/>
      <c r="H211" s="175"/>
      <c r="I211" s="176"/>
      <c r="J211" s="176"/>
      <c r="K211" s="177"/>
      <c r="L211" s="175"/>
      <c r="M211" s="175"/>
      <c r="N211" s="177"/>
      <c r="O211" s="175"/>
      <c r="P211" s="175"/>
      <c r="Q211" s="177"/>
      <c r="R211" s="175"/>
      <c r="S211" s="172"/>
      <c r="T211" s="172"/>
      <c r="U211" s="172"/>
    </row>
    <row r="212" spans="1:21" ht="14.4" customHeight="1" x14ac:dyDescent="0.3">
      <c r="A212" s="108"/>
      <c r="B212" s="173"/>
      <c r="C212" s="174"/>
      <c r="D212" s="175"/>
      <c r="E212" s="175"/>
      <c r="F212" s="175"/>
      <c r="G212" s="174"/>
      <c r="H212" s="175"/>
      <c r="I212" s="176"/>
      <c r="J212" s="176"/>
      <c r="K212" s="177"/>
      <c r="L212" s="175"/>
      <c r="M212" s="175"/>
      <c r="N212" s="177"/>
      <c r="O212" s="175"/>
      <c r="P212" s="175"/>
      <c r="Q212" s="177"/>
      <c r="R212" s="175"/>
      <c r="S212" s="172"/>
      <c r="T212" s="172"/>
      <c r="U212" s="172"/>
    </row>
    <row r="213" spans="1:21" ht="14.4" customHeight="1" x14ac:dyDescent="0.3">
      <c r="A213" s="108"/>
      <c r="B213" s="173"/>
      <c r="C213" s="174"/>
      <c r="D213" s="175"/>
      <c r="E213" s="175"/>
      <c r="F213" s="175"/>
      <c r="G213" s="174"/>
      <c r="H213" s="175"/>
      <c r="I213" s="176"/>
      <c r="J213" s="176"/>
      <c r="K213" s="177"/>
      <c r="L213" s="175"/>
      <c r="M213" s="175"/>
      <c r="N213" s="177"/>
      <c r="O213" s="175"/>
      <c r="P213" s="175"/>
      <c r="Q213" s="177"/>
      <c r="R213" s="175"/>
      <c r="S213" s="172"/>
      <c r="T213" s="172"/>
      <c r="U213" s="172"/>
    </row>
    <row r="214" spans="1:21" ht="14.4" customHeight="1" x14ac:dyDescent="0.3">
      <c r="A214" s="108"/>
      <c r="B214" s="173"/>
      <c r="C214" s="174"/>
      <c r="D214" s="175"/>
      <c r="E214" s="175"/>
      <c r="F214" s="175"/>
      <c r="G214" s="174"/>
      <c r="H214" s="175"/>
      <c r="I214" s="176"/>
      <c r="J214" s="176"/>
      <c r="K214" s="177"/>
      <c r="L214" s="175"/>
      <c r="M214" s="175"/>
      <c r="N214" s="177"/>
      <c r="O214" s="175"/>
      <c r="P214" s="175"/>
      <c r="Q214" s="177"/>
      <c r="R214" s="175"/>
      <c r="S214" s="172"/>
      <c r="T214" s="172"/>
      <c r="U214" s="172"/>
    </row>
    <row r="215" spans="1:21" ht="14.4" customHeight="1" x14ac:dyDescent="0.3">
      <c r="A215" s="108"/>
      <c r="B215" s="173"/>
      <c r="C215" s="174"/>
      <c r="D215" s="175"/>
      <c r="E215" s="175"/>
      <c r="F215" s="175"/>
      <c r="G215" s="174"/>
      <c r="H215" s="175"/>
      <c r="I215" s="176"/>
      <c r="J215" s="176"/>
      <c r="K215" s="177"/>
      <c r="L215" s="175"/>
      <c r="M215" s="175"/>
      <c r="N215" s="177"/>
      <c r="O215" s="175"/>
      <c r="P215" s="175"/>
      <c r="Q215" s="177"/>
      <c r="R215" s="175"/>
      <c r="S215" s="172"/>
      <c r="T215" s="172"/>
      <c r="U215" s="172"/>
    </row>
    <row r="216" spans="1:21" ht="14.4" customHeight="1" x14ac:dyDescent="0.3">
      <c r="A216" s="108"/>
      <c r="B216" s="173"/>
      <c r="C216" s="174"/>
      <c r="D216" s="175"/>
      <c r="E216" s="175"/>
      <c r="F216" s="175"/>
      <c r="G216" s="174"/>
      <c r="H216" s="175"/>
      <c r="I216" s="176"/>
      <c r="J216" s="176"/>
      <c r="K216" s="177"/>
      <c r="L216" s="175"/>
      <c r="M216" s="175"/>
      <c r="N216" s="177"/>
      <c r="O216" s="175"/>
      <c r="P216" s="175"/>
      <c r="Q216" s="177"/>
      <c r="R216" s="175"/>
      <c r="S216" s="172"/>
      <c r="T216" s="172"/>
      <c r="U216" s="172"/>
    </row>
    <row r="217" spans="1:21" ht="14.4" customHeight="1" x14ac:dyDescent="0.3">
      <c r="A217" s="108"/>
      <c r="B217" s="173"/>
      <c r="C217" s="174"/>
      <c r="D217" s="175"/>
      <c r="E217" s="175"/>
      <c r="F217" s="175"/>
      <c r="G217" s="174"/>
      <c r="H217" s="175"/>
      <c r="I217" s="176"/>
      <c r="J217" s="176"/>
      <c r="K217" s="177"/>
      <c r="L217" s="175"/>
      <c r="M217" s="175"/>
      <c r="N217" s="177"/>
      <c r="O217" s="175"/>
      <c r="P217" s="175"/>
      <c r="Q217" s="177"/>
      <c r="R217" s="175"/>
      <c r="S217" s="172"/>
      <c r="T217" s="172"/>
      <c r="U217" s="172"/>
    </row>
    <row r="218" spans="1:21" ht="14.4" customHeight="1" x14ac:dyDescent="0.3">
      <c r="A218" s="108"/>
      <c r="B218" s="173"/>
      <c r="C218" s="174"/>
      <c r="D218" s="175"/>
      <c r="E218" s="175"/>
      <c r="F218" s="175"/>
      <c r="G218" s="174"/>
      <c r="H218" s="175"/>
      <c r="I218" s="176"/>
      <c r="J218" s="176"/>
      <c r="K218" s="177"/>
      <c r="L218" s="175"/>
      <c r="M218" s="175"/>
      <c r="N218" s="177"/>
      <c r="O218" s="175"/>
      <c r="P218" s="175"/>
      <c r="Q218" s="177"/>
      <c r="R218" s="175"/>
      <c r="S218" s="172"/>
      <c r="T218" s="172"/>
      <c r="U218" s="172"/>
    </row>
    <row r="219" spans="1:21" ht="14.4" customHeight="1" x14ac:dyDescent="0.3">
      <c r="A219" s="108"/>
      <c r="B219" s="173"/>
      <c r="C219" s="174"/>
      <c r="D219" s="175"/>
      <c r="E219" s="175"/>
      <c r="F219" s="175"/>
      <c r="G219" s="174"/>
      <c r="H219" s="175"/>
      <c r="I219" s="176"/>
      <c r="J219" s="176"/>
      <c r="K219" s="177"/>
      <c r="L219" s="175"/>
      <c r="M219" s="175"/>
      <c r="N219" s="177"/>
      <c r="O219" s="175"/>
      <c r="P219" s="175"/>
      <c r="Q219" s="177"/>
      <c r="R219" s="175"/>
      <c r="S219" s="172"/>
      <c r="T219" s="172"/>
      <c r="U219" s="172"/>
    </row>
    <row r="220" spans="1:21" ht="14.4" customHeight="1" x14ac:dyDescent="0.3">
      <c r="A220" s="108"/>
      <c r="B220" s="173"/>
      <c r="C220" s="174"/>
      <c r="D220" s="175"/>
      <c r="E220" s="175"/>
      <c r="F220" s="175"/>
      <c r="G220" s="174"/>
      <c r="H220" s="175"/>
      <c r="I220" s="176"/>
      <c r="J220" s="176"/>
      <c r="K220" s="177"/>
      <c r="L220" s="175"/>
      <c r="M220" s="175"/>
      <c r="N220" s="177"/>
      <c r="O220" s="175"/>
      <c r="P220" s="175"/>
      <c r="Q220" s="177"/>
      <c r="R220" s="175"/>
      <c r="S220" s="172"/>
      <c r="T220" s="172"/>
      <c r="U220" s="172"/>
    </row>
    <row r="221" spans="1:21" ht="14.4" customHeight="1" x14ac:dyDescent="0.3">
      <c r="A221" s="108"/>
      <c r="B221" s="173"/>
      <c r="C221" s="174"/>
      <c r="D221" s="175"/>
      <c r="E221" s="175"/>
      <c r="F221" s="175"/>
      <c r="G221" s="174"/>
      <c r="H221" s="175"/>
      <c r="I221" s="176"/>
      <c r="J221" s="176"/>
      <c r="K221" s="177"/>
      <c r="L221" s="175"/>
      <c r="M221" s="175"/>
      <c r="N221" s="177"/>
      <c r="O221" s="175"/>
      <c r="P221" s="175"/>
      <c r="Q221" s="177"/>
      <c r="R221" s="175"/>
      <c r="S221" s="172"/>
      <c r="T221" s="172"/>
      <c r="U221" s="172"/>
    </row>
    <row r="222" spans="1:21" ht="14.4" customHeight="1" x14ac:dyDescent="0.3">
      <c r="A222" s="108"/>
      <c r="B222" s="173"/>
      <c r="C222" s="174"/>
      <c r="D222" s="175"/>
      <c r="E222" s="175"/>
      <c r="F222" s="175"/>
      <c r="G222" s="174"/>
      <c r="H222" s="175"/>
      <c r="I222" s="176"/>
      <c r="J222" s="176"/>
      <c r="K222" s="177"/>
      <c r="L222" s="175"/>
      <c r="M222" s="175"/>
      <c r="N222" s="177"/>
      <c r="O222" s="175"/>
      <c r="P222" s="175"/>
      <c r="Q222" s="177"/>
      <c r="R222" s="175"/>
      <c r="S222" s="172"/>
      <c r="T222" s="172"/>
      <c r="U222" s="172"/>
    </row>
    <row r="223" spans="1:21" ht="14.4" customHeight="1" x14ac:dyDescent="0.3">
      <c r="A223" s="108"/>
      <c r="B223" s="173"/>
      <c r="C223" s="174"/>
      <c r="D223" s="175"/>
      <c r="E223" s="175"/>
      <c r="F223" s="175"/>
      <c r="G223" s="174"/>
      <c r="H223" s="175"/>
      <c r="I223" s="176"/>
      <c r="J223" s="176"/>
      <c r="K223" s="177"/>
      <c r="L223" s="175"/>
      <c r="M223" s="175"/>
      <c r="N223" s="177"/>
      <c r="O223" s="175"/>
      <c r="P223" s="175"/>
      <c r="Q223" s="177"/>
      <c r="R223" s="175"/>
      <c r="S223" s="172"/>
      <c r="T223" s="172"/>
      <c r="U223" s="172"/>
    </row>
    <row r="224" spans="1:21" ht="14.4" customHeight="1" x14ac:dyDescent="0.3">
      <c r="A224" s="108"/>
      <c r="B224" s="173"/>
      <c r="C224" s="174"/>
      <c r="D224" s="175"/>
      <c r="E224" s="175"/>
      <c r="F224" s="175"/>
      <c r="G224" s="174"/>
      <c r="H224" s="175"/>
      <c r="I224" s="176"/>
      <c r="J224" s="176"/>
      <c r="K224" s="177"/>
      <c r="L224" s="175"/>
      <c r="M224" s="175"/>
      <c r="N224" s="177"/>
      <c r="O224" s="175"/>
      <c r="P224" s="175"/>
      <c r="Q224" s="177"/>
      <c r="R224" s="175"/>
      <c r="S224" s="172"/>
      <c r="T224" s="172"/>
      <c r="U224" s="172"/>
    </row>
    <row r="225" spans="1:21" ht="14.4" customHeight="1" x14ac:dyDescent="0.3">
      <c r="A225" s="108"/>
      <c r="B225" s="173"/>
      <c r="C225" s="174"/>
      <c r="D225" s="175"/>
      <c r="E225" s="175"/>
      <c r="F225" s="175"/>
      <c r="G225" s="174"/>
      <c r="H225" s="175"/>
      <c r="I225" s="176"/>
      <c r="J225" s="176"/>
      <c r="K225" s="177"/>
      <c r="L225" s="175"/>
      <c r="M225" s="175"/>
      <c r="N225" s="177"/>
      <c r="O225" s="175"/>
      <c r="P225" s="175"/>
      <c r="Q225" s="177"/>
      <c r="R225" s="175"/>
      <c r="S225" s="172"/>
      <c r="T225" s="172"/>
      <c r="U225" s="172"/>
    </row>
    <row r="226" spans="1:21" ht="20.399999999999999" customHeight="1" x14ac:dyDescent="0.3">
      <c r="A226" s="108"/>
      <c r="B226" s="173"/>
      <c r="C226" s="174"/>
      <c r="D226" s="175"/>
      <c r="E226" s="175"/>
      <c r="F226" s="175"/>
      <c r="G226" s="174"/>
      <c r="H226" s="175"/>
      <c r="I226" s="176"/>
      <c r="J226" s="176"/>
      <c r="K226" s="177"/>
      <c r="L226" s="175"/>
      <c r="M226" s="175"/>
      <c r="N226" s="177"/>
      <c r="O226" s="175"/>
      <c r="P226" s="175"/>
      <c r="Q226" s="177"/>
      <c r="R226" s="175"/>
      <c r="S226" s="172"/>
      <c r="T226" s="172"/>
      <c r="U226" s="172"/>
    </row>
    <row r="227" spans="1:21" x14ac:dyDescent="0.3">
      <c r="A227" s="108"/>
      <c r="B227" s="173"/>
      <c r="C227" s="174"/>
      <c r="D227" s="175"/>
      <c r="E227" s="175"/>
      <c r="F227" s="175"/>
      <c r="G227" s="174"/>
      <c r="H227" s="175"/>
      <c r="I227" s="176"/>
      <c r="J227" s="176"/>
      <c r="K227" s="177"/>
      <c r="L227" s="175"/>
      <c r="M227" s="175"/>
      <c r="N227" s="177"/>
      <c r="O227" s="175"/>
      <c r="P227" s="175"/>
      <c r="Q227" s="177"/>
      <c r="R227" s="175"/>
      <c r="S227" s="172"/>
      <c r="T227" s="172"/>
      <c r="U227" s="172"/>
    </row>
    <row r="228" spans="1:21" ht="14.4" customHeight="1" x14ac:dyDescent="0.3">
      <c r="A228" s="108"/>
      <c r="B228" s="173"/>
      <c r="C228" s="174"/>
      <c r="D228" s="175"/>
      <c r="E228" s="175"/>
      <c r="F228" s="175"/>
      <c r="G228" s="174"/>
      <c r="H228" s="175"/>
      <c r="I228" s="176"/>
      <c r="J228" s="176"/>
      <c r="K228" s="177"/>
      <c r="L228" s="175"/>
      <c r="M228" s="175"/>
      <c r="N228" s="177"/>
      <c r="O228" s="175"/>
      <c r="P228" s="175"/>
      <c r="Q228" s="177"/>
      <c r="R228" s="175"/>
      <c r="S228" s="172"/>
      <c r="T228" s="172"/>
      <c r="U228" s="172"/>
    </row>
    <row r="229" spans="1:21" ht="14.4" customHeight="1" x14ac:dyDescent="0.3">
      <c r="A229" s="108"/>
      <c r="B229" s="173"/>
      <c r="C229" s="174"/>
      <c r="D229" s="175"/>
      <c r="E229" s="175"/>
      <c r="F229" s="175"/>
      <c r="G229" s="174"/>
      <c r="H229" s="175"/>
      <c r="I229" s="176"/>
      <c r="J229" s="176"/>
      <c r="K229" s="177"/>
      <c r="L229" s="175"/>
      <c r="M229" s="175"/>
      <c r="N229" s="177"/>
      <c r="O229" s="175"/>
      <c r="P229" s="175"/>
      <c r="Q229" s="177"/>
      <c r="R229" s="175"/>
      <c r="S229" s="172"/>
      <c r="T229" s="172"/>
      <c r="U229" s="172"/>
    </row>
    <row r="230" spans="1:21" ht="14.4" customHeight="1" x14ac:dyDescent="0.3">
      <c r="A230" s="108"/>
      <c r="B230" s="173"/>
      <c r="C230" s="174"/>
      <c r="D230" s="175"/>
      <c r="E230" s="175"/>
      <c r="F230" s="175"/>
      <c r="G230" s="174"/>
      <c r="H230" s="175"/>
      <c r="I230" s="176"/>
      <c r="J230" s="176"/>
      <c r="K230" s="177"/>
      <c r="L230" s="175"/>
      <c r="M230" s="175"/>
      <c r="N230" s="177"/>
      <c r="O230" s="175"/>
      <c r="P230" s="175"/>
      <c r="Q230" s="177"/>
      <c r="R230" s="175"/>
      <c r="S230" s="172"/>
      <c r="T230" s="172"/>
      <c r="U230" s="172"/>
    </row>
    <row r="231" spans="1:21" ht="20.399999999999999" customHeight="1" x14ac:dyDescent="0.3">
      <c r="A231" s="108"/>
      <c r="B231" s="173"/>
      <c r="C231" s="174"/>
      <c r="D231" s="175"/>
      <c r="E231" s="175"/>
      <c r="F231" s="175"/>
      <c r="G231" s="174"/>
      <c r="H231" s="175"/>
      <c r="I231" s="176"/>
      <c r="J231" s="176"/>
      <c r="K231" s="177"/>
      <c r="L231" s="175"/>
      <c r="M231" s="175"/>
      <c r="N231" s="177"/>
      <c r="O231" s="175"/>
      <c r="P231" s="175"/>
      <c r="Q231" s="177"/>
      <c r="R231" s="175"/>
      <c r="S231" s="172"/>
      <c r="T231" s="172"/>
      <c r="U231" s="172"/>
    </row>
    <row r="232" spans="1:21" ht="71.400000000000006" x14ac:dyDescent="0.3">
      <c r="A232" s="101" t="s">
        <v>146</v>
      </c>
      <c r="B232" s="204"/>
      <c r="C232" s="205"/>
      <c r="D232" s="205"/>
      <c r="E232" s="205"/>
      <c r="F232" s="204"/>
      <c r="G232" s="205"/>
      <c r="H232" s="206"/>
      <c r="I232" s="207"/>
      <c r="J232" s="205"/>
      <c r="K232" s="205"/>
      <c r="L232" s="207"/>
      <c r="M232" s="205"/>
      <c r="N232" s="208"/>
      <c r="O232" s="208"/>
      <c r="P232" s="208"/>
      <c r="Q232" s="208"/>
      <c r="R232" s="208"/>
      <c r="S232" s="172"/>
      <c r="T232" s="172"/>
      <c r="U232" s="172"/>
    </row>
    <row r="233" spans="1:21" ht="91.8" x14ac:dyDescent="0.3">
      <c r="A233" s="102" t="s">
        <v>147</v>
      </c>
      <c r="B233" s="162"/>
      <c r="C233" s="163"/>
      <c r="D233" s="163"/>
      <c r="E233" s="163"/>
      <c r="F233" s="162"/>
      <c r="G233" s="163"/>
      <c r="H233" s="114"/>
      <c r="I233" s="164"/>
      <c r="J233" s="163"/>
      <c r="K233" s="163"/>
      <c r="L233" s="164"/>
      <c r="M233" s="163"/>
      <c r="N233" s="115"/>
      <c r="O233" s="115"/>
      <c r="P233" s="115"/>
      <c r="Q233" s="115"/>
      <c r="R233" s="115"/>
    </row>
    <row r="234" spans="1:21" x14ac:dyDescent="0.3">
      <c r="A234" s="100" t="s">
        <v>140</v>
      </c>
      <c r="B234" s="162"/>
      <c r="C234" s="163"/>
      <c r="D234" s="163"/>
      <c r="E234" s="163"/>
      <c r="F234" s="162"/>
      <c r="G234" s="163"/>
      <c r="H234" s="114"/>
      <c r="I234" s="164"/>
      <c r="J234" s="163"/>
      <c r="K234" s="163"/>
      <c r="L234" s="164"/>
      <c r="M234" s="163"/>
      <c r="N234" s="115"/>
      <c r="O234" s="115"/>
      <c r="P234" s="115"/>
      <c r="Q234" s="115"/>
      <c r="R234" s="115"/>
    </row>
    <row r="235" spans="1:21" ht="20.399999999999999" x14ac:dyDescent="0.3">
      <c r="A235" s="100" t="s">
        <v>150</v>
      </c>
      <c r="B235" s="162"/>
      <c r="C235" s="163"/>
      <c r="D235" s="163"/>
      <c r="E235" s="163"/>
      <c r="F235" s="162"/>
      <c r="G235" s="163"/>
      <c r="H235" s="114"/>
      <c r="I235" s="164"/>
      <c r="J235" s="163"/>
      <c r="K235" s="163"/>
      <c r="L235" s="164"/>
      <c r="M235" s="163"/>
      <c r="N235" s="115"/>
      <c r="O235" s="115"/>
      <c r="P235" s="115"/>
      <c r="Q235" s="115"/>
      <c r="R235" s="115"/>
    </row>
    <row r="236" spans="1:21" ht="61.2" x14ac:dyDescent="0.3">
      <c r="A236" s="100" t="s">
        <v>151</v>
      </c>
      <c r="B236" s="162"/>
      <c r="C236" s="163"/>
      <c r="D236" s="163"/>
      <c r="E236" s="163"/>
      <c r="F236" s="162"/>
      <c r="G236" s="163"/>
      <c r="H236" s="114"/>
      <c r="I236" s="164"/>
      <c r="J236" s="163"/>
      <c r="K236" s="163"/>
      <c r="L236" s="164"/>
      <c r="M236" s="163"/>
      <c r="N236" s="115"/>
      <c r="O236" s="115"/>
      <c r="P236" s="115"/>
      <c r="Q236" s="115"/>
      <c r="R236" s="115"/>
    </row>
    <row r="237" spans="1:21" ht="61.2" x14ac:dyDescent="0.3">
      <c r="A237" s="100" t="s">
        <v>153</v>
      </c>
      <c r="B237" s="162"/>
      <c r="C237" s="163"/>
      <c r="D237" s="163"/>
      <c r="E237" s="163"/>
      <c r="F237" s="162"/>
      <c r="G237" s="163"/>
      <c r="H237" s="114"/>
      <c r="I237" s="164"/>
      <c r="J237" s="163"/>
      <c r="K237" s="163"/>
      <c r="L237" s="164"/>
      <c r="M237" s="163"/>
      <c r="N237" s="115"/>
      <c r="O237" s="115"/>
      <c r="P237" s="115"/>
      <c r="Q237" s="115"/>
      <c r="R237" s="115"/>
    </row>
    <row r="238" spans="1:21" ht="20.399999999999999" x14ac:dyDescent="0.3">
      <c r="A238" s="100" t="s">
        <v>141</v>
      </c>
      <c r="B238" s="162"/>
      <c r="C238" s="163"/>
      <c r="D238" s="163"/>
      <c r="E238" s="163"/>
      <c r="F238" s="162"/>
      <c r="G238" s="163"/>
      <c r="H238" s="114"/>
      <c r="I238" s="164"/>
      <c r="J238" s="163"/>
      <c r="K238" s="163"/>
      <c r="L238" s="164"/>
      <c r="M238" s="163"/>
      <c r="N238" s="115"/>
      <c r="O238" s="115"/>
      <c r="P238" s="115"/>
      <c r="Q238" s="115"/>
      <c r="R238" s="115"/>
    </row>
    <row r="239" spans="1:21" ht="61.2" x14ac:dyDescent="0.3">
      <c r="A239" s="100" t="s">
        <v>206</v>
      </c>
      <c r="B239" s="162"/>
      <c r="C239" s="163"/>
      <c r="D239" s="163"/>
      <c r="E239" s="163"/>
      <c r="F239" s="162"/>
      <c r="G239" s="163"/>
      <c r="H239" s="114"/>
      <c r="I239" s="164"/>
      <c r="J239" s="163"/>
      <c r="K239" s="163"/>
      <c r="L239" s="164"/>
      <c r="M239" s="163"/>
      <c r="N239" s="115"/>
      <c r="O239" s="115"/>
      <c r="P239" s="115"/>
      <c r="Q239" s="115"/>
      <c r="R239" s="115"/>
    </row>
    <row r="240" spans="1:21" ht="61.2" x14ac:dyDescent="0.3">
      <c r="A240" s="100" t="s">
        <v>207</v>
      </c>
      <c r="B240" s="162"/>
      <c r="C240" s="163"/>
      <c r="D240" s="163"/>
      <c r="E240" s="163"/>
      <c r="F240" s="162"/>
      <c r="G240" s="163"/>
      <c r="H240" s="114"/>
      <c r="I240" s="164"/>
      <c r="J240" s="163"/>
      <c r="K240" s="163"/>
      <c r="L240" s="164"/>
      <c r="M240" s="163"/>
      <c r="N240" s="115"/>
      <c r="O240" s="115"/>
      <c r="P240" s="115"/>
      <c r="Q240" s="115"/>
      <c r="R240" s="115"/>
    </row>
    <row r="241" spans="1:18" ht="20.399999999999999" x14ac:dyDescent="0.3">
      <c r="A241" s="100" t="s">
        <v>174</v>
      </c>
      <c r="B241" s="162"/>
      <c r="C241" s="163"/>
      <c r="D241" s="163"/>
      <c r="E241" s="163"/>
      <c r="F241" s="162"/>
      <c r="G241" s="163"/>
      <c r="H241" s="114"/>
      <c r="I241" s="164"/>
      <c r="J241" s="163"/>
      <c r="K241" s="163"/>
      <c r="L241" s="164"/>
      <c r="M241" s="163"/>
      <c r="N241" s="115"/>
      <c r="O241" s="115"/>
      <c r="P241" s="115"/>
      <c r="Q241" s="115"/>
      <c r="R241" s="115"/>
    </row>
    <row r="242" spans="1:18" ht="61.2" x14ac:dyDescent="0.3">
      <c r="A242" s="100" t="s">
        <v>203</v>
      </c>
      <c r="B242" s="162"/>
      <c r="C242" s="163"/>
      <c r="D242" s="163"/>
      <c r="E242" s="163"/>
      <c r="F242" s="162"/>
      <c r="G242" s="163"/>
      <c r="H242" s="114"/>
      <c r="I242" s="164"/>
      <c r="J242" s="163"/>
      <c r="K242" s="163"/>
      <c r="L242" s="164"/>
      <c r="M242" s="163"/>
      <c r="N242" s="115"/>
      <c r="O242" s="115"/>
      <c r="P242" s="115"/>
      <c r="Q242" s="115"/>
      <c r="R242" s="115"/>
    </row>
    <row r="243" spans="1:18" ht="61.2" x14ac:dyDescent="0.3">
      <c r="A243" s="100" t="s">
        <v>208</v>
      </c>
      <c r="B243" s="162"/>
      <c r="C243" s="163"/>
      <c r="D243" s="163"/>
      <c r="E243" s="163"/>
      <c r="F243" s="162"/>
      <c r="G243" s="163"/>
      <c r="H243" s="114"/>
      <c r="I243" s="164"/>
      <c r="J243" s="163"/>
      <c r="K243" s="163"/>
      <c r="L243" s="164"/>
      <c r="M243" s="163"/>
      <c r="N243" s="115"/>
      <c r="O243" s="115"/>
      <c r="P243" s="115"/>
      <c r="Q243" s="115"/>
      <c r="R243" s="115"/>
    </row>
    <row r="244" spans="1:18" ht="163.19999999999999" x14ac:dyDescent="0.3">
      <c r="A244" s="99" t="s">
        <v>209</v>
      </c>
      <c r="B244" s="162"/>
      <c r="C244" s="163"/>
      <c r="D244" s="163"/>
      <c r="E244" s="163"/>
      <c r="F244" s="162"/>
      <c r="G244" s="163"/>
      <c r="H244" s="114"/>
      <c r="I244" s="164"/>
      <c r="J244" s="163"/>
      <c r="K244" s="163"/>
      <c r="L244" s="164"/>
      <c r="M244" s="163"/>
      <c r="N244" s="115"/>
      <c r="O244" s="115"/>
      <c r="P244" s="115"/>
      <c r="Q244" s="115"/>
      <c r="R244" s="115"/>
    </row>
    <row r="245" spans="1:18" ht="71.400000000000006" x14ac:dyDescent="0.3">
      <c r="A245" s="101" t="s">
        <v>144</v>
      </c>
      <c r="B245" s="162"/>
      <c r="C245" s="163"/>
      <c r="D245" s="163"/>
      <c r="E245" s="163"/>
      <c r="F245" s="162"/>
      <c r="G245" s="163"/>
      <c r="H245" s="114"/>
      <c r="I245" s="164"/>
      <c r="J245" s="163"/>
      <c r="K245" s="163"/>
      <c r="L245" s="164"/>
      <c r="M245" s="163"/>
      <c r="N245" s="115"/>
      <c r="O245" s="115"/>
      <c r="P245" s="115"/>
      <c r="Q245" s="115"/>
      <c r="R245" s="115"/>
    </row>
    <row r="246" spans="1:18" ht="91.8" x14ac:dyDescent="0.3">
      <c r="A246" s="102" t="s">
        <v>175</v>
      </c>
      <c r="B246" s="162"/>
      <c r="C246" s="163"/>
      <c r="D246" s="163"/>
      <c r="E246" s="163"/>
      <c r="F246" s="162"/>
      <c r="G246" s="163"/>
      <c r="H246" s="114"/>
      <c r="I246" s="164"/>
      <c r="J246" s="163"/>
      <c r="K246" s="163"/>
      <c r="L246" s="164"/>
      <c r="M246" s="163"/>
      <c r="N246" s="115"/>
      <c r="O246" s="115"/>
      <c r="P246" s="115"/>
      <c r="Q246" s="115"/>
      <c r="R246" s="115"/>
    </row>
    <row r="247" spans="1:18" x14ac:dyDescent="0.3">
      <c r="A247" s="100" t="s">
        <v>140</v>
      </c>
      <c r="B247" s="162"/>
      <c r="C247" s="163"/>
      <c r="D247" s="163"/>
      <c r="E247" s="163"/>
      <c r="F247" s="162"/>
      <c r="G247" s="163"/>
      <c r="H247" s="114"/>
      <c r="I247" s="164"/>
      <c r="J247" s="163"/>
      <c r="K247" s="163"/>
      <c r="L247" s="164"/>
      <c r="M247" s="163"/>
      <c r="N247" s="115"/>
      <c r="O247" s="115"/>
      <c r="P247" s="115"/>
      <c r="Q247" s="115"/>
      <c r="R247" s="115"/>
    </row>
    <row r="248" spans="1:18" ht="20.399999999999999" x14ac:dyDescent="0.3">
      <c r="A248" s="100" t="s">
        <v>141</v>
      </c>
      <c r="B248" s="162"/>
      <c r="C248" s="163"/>
      <c r="D248" s="163"/>
      <c r="E248" s="163"/>
      <c r="F248" s="162"/>
      <c r="G248" s="163"/>
      <c r="H248" s="114"/>
      <c r="I248" s="164"/>
      <c r="J248" s="163"/>
      <c r="K248" s="163"/>
      <c r="L248" s="164"/>
      <c r="M248" s="163"/>
      <c r="N248" s="115"/>
      <c r="O248" s="115"/>
      <c r="P248" s="115"/>
      <c r="Q248" s="115"/>
      <c r="R248" s="115"/>
    </row>
    <row r="249" spans="1:18" ht="61.2" x14ac:dyDescent="0.3">
      <c r="A249" s="100" t="s">
        <v>164</v>
      </c>
      <c r="B249" s="162"/>
      <c r="C249" s="163"/>
      <c r="D249" s="163"/>
      <c r="E249" s="163"/>
      <c r="F249" s="162"/>
      <c r="G249" s="163"/>
      <c r="H249" s="114"/>
      <c r="I249" s="164"/>
      <c r="J249" s="163"/>
      <c r="K249" s="163"/>
      <c r="L249" s="164"/>
      <c r="M249" s="163"/>
      <c r="N249" s="115"/>
      <c r="O249" s="115"/>
      <c r="P249" s="115"/>
      <c r="Q249" s="115"/>
      <c r="R249" s="115"/>
    </row>
    <row r="250" spans="1:18" ht="61.2" x14ac:dyDescent="0.3">
      <c r="A250" s="100" t="s">
        <v>204</v>
      </c>
      <c r="B250" s="162"/>
      <c r="C250" s="163"/>
      <c r="D250" s="163"/>
      <c r="E250" s="163"/>
      <c r="F250" s="162"/>
      <c r="G250" s="163"/>
      <c r="H250" s="114"/>
      <c r="I250" s="164"/>
      <c r="J250" s="163"/>
      <c r="K250" s="163"/>
      <c r="L250" s="164"/>
      <c r="M250" s="163"/>
      <c r="N250" s="115"/>
      <c r="O250" s="115"/>
      <c r="P250" s="115"/>
      <c r="Q250" s="115"/>
      <c r="R250" s="115"/>
    </row>
  </sheetData>
  <mergeCells count="1188">
    <mergeCell ref="B246:E246"/>
    <mergeCell ref="F246:G246"/>
    <mergeCell ref="I246:K246"/>
    <mergeCell ref="L246:M246"/>
    <mergeCell ref="B247:E247"/>
    <mergeCell ref="F247:G247"/>
    <mergeCell ref="I247:K247"/>
    <mergeCell ref="L247:M247"/>
    <mergeCell ref="B244:E244"/>
    <mergeCell ref="F244:G244"/>
    <mergeCell ref="I244:K244"/>
    <mergeCell ref="L244:M244"/>
    <mergeCell ref="B245:E245"/>
    <mergeCell ref="F245:G245"/>
    <mergeCell ref="I245:K245"/>
    <mergeCell ref="L245:M245"/>
    <mergeCell ref="B250:E250"/>
    <mergeCell ref="F250:G250"/>
    <mergeCell ref="I250:K250"/>
    <mergeCell ref="L250:M250"/>
    <mergeCell ref="B248:E248"/>
    <mergeCell ref="F248:G248"/>
    <mergeCell ref="I248:K248"/>
    <mergeCell ref="L248:M248"/>
    <mergeCell ref="B249:E249"/>
    <mergeCell ref="F249:G249"/>
    <mergeCell ref="I249:K249"/>
    <mergeCell ref="L249:M249"/>
    <mergeCell ref="B239:E239"/>
    <mergeCell ref="F239:G239"/>
    <mergeCell ref="I239:K239"/>
    <mergeCell ref="L239:M239"/>
    <mergeCell ref="B236:E236"/>
    <mergeCell ref="F236:G236"/>
    <mergeCell ref="I236:K236"/>
    <mergeCell ref="L236:M236"/>
    <mergeCell ref="B237:E237"/>
    <mergeCell ref="F237:G237"/>
    <mergeCell ref="I237:K237"/>
    <mergeCell ref="L237:M237"/>
    <mergeCell ref="B242:E242"/>
    <mergeCell ref="F242:G242"/>
    <mergeCell ref="I242:K242"/>
    <mergeCell ref="L242:M242"/>
    <mergeCell ref="B243:E243"/>
    <mergeCell ref="F243:G243"/>
    <mergeCell ref="I243:K243"/>
    <mergeCell ref="L243:M243"/>
    <mergeCell ref="B240:E240"/>
    <mergeCell ref="F240:G240"/>
    <mergeCell ref="I240:K240"/>
    <mergeCell ref="L240:M240"/>
    <mergeCell ref="B241:E241"/>
    <mergeCell ref="F241:G241"/>
    <mergeCell ref="I241:K241"/>
    <mergeCell ref="L241:M241"/>
    <mergeCell ref="B234:E234"/>
    <mergeCell ref="F234:G234"/>
    <mergeCell ref="I234:K234"/>
    <mergeCell ref="L234:M234"/>
    <mergeCell ref="B235:E235"/>
    <mergeCell ref="F235:G235"/>
    <mergeCell ref="I235:K235"/>
    <mergeCell ref="L235:M235"/>
    <mergeCell ref="B232:E232"/>
    <mergeCell ref="F232:G232"/>
    <mergeCell ref="I232:K232"/>
    <mergeCell ref="L232:M232"/>
    <mergeCell ref="B233:E233"/>
    <mergeCell ref="F233:G233"/>
    <mergeCell ref="I233:K233"/>
    <mergeCell ref="L233:M233"/>
    <mergeCell ref="B238:E238"/>
    <mergeCell ref="F238:G238"/>
    <mergeCell ref="I238:K238"/>
    <mergeCell ref="L238:M238"/>
    <mergeCell ref="K10:M10"/>
    <mergeCell ref="N10:P10"/>
    <mergeCell ref="Q10:R10"/>
    <mergeCell ref="B3:L3"/>
    <mergeCell ref="C7:H7"/>
    <mergeCell ref="C11:F11"/>
    <mergeCell ref="G11:H11"/>
    <mergeCell ref="K11:M11"/>
    <mergeCell ref="D8:L8"/>
    <mergeCell ref="B10:H10"/>
    <mergeCell ref="N14:P14"/>
    <mergeCell ref="Q14:R14"/>
    <mergeCell ref="C15:F15"/>
    <mergeCell ref="G15:H15"/>
    <mergeCell ref="K15:M15"/>
    <mergeCell ref="N15:P15"/>
    <mergeCell ref="Q15:R15"/>
    <mergeCell ref="C16:F16"/>
    <mergeCell ref="G16:H16"/>
    <mergeCell ref="K16:M16"/>
    <mergeCell ref="N16:P16"/>
    <mergeCell ref="Q16:R16"/>
    <mergeCell ref="N11:P11"/>
    <mergeCell ref="Q11:R11"/>
    <mergeCell ref="C12:F12"/>
    <mergeCell ref="G12:H12"/>
    <mergeCell ref="K12:M12"/>
    <mergeCell ref="N12:P12"/>
    <mergeCell ref="Q12:R12"/>
    <mergeCell ref="C13:F13"/>
    <mergeCell ref="G13:H13"/>
    <mergeCell ref="K13:M13"/>
    <mergeCell ref="N13:P13"/>
    <mergeCell ref="Q13:R13"/>
    <mergeCell ref="C14:F14"/>
    <mergeCell ref="G14:H14"/>
    <mergeCell ref="K14:M14"/>
    <mergeCell ref="N20:P20"/>
    <mergeCell ref="Q20:R20"/>
    <mergeCell ref="C21:F21"/>
    <mergeCell ref="G21:H21"/>
    <mergeCell ref="K21:M21"/>
    <mergeCell ref="N21:P21"/>
    <mergeCell ref="Q21:R21"/>
    <mergeCell ref="C22:F22"/>
    <mergeCell ref="G22:H22"/>
    <mergeCell ref="K22:M22"/>
    <mergeCell ref="N22:P22"/>
    <mergeCell ref="Q22:R22"/>
    <mergeCell ref="N17:P17"/>
    <mergeCell ref="Q17:R17"/>
    <mergeCell ref="C18:F18"/>
    <mergeCell ref="G18:H18"/>
    <mergeCell ref="K18:M18"/>
    <mergeCell ref="N18:P18"/>
    <mergeCell ref="Q18:R18"/>
    <mergeCell ref="C19:F19"/>
    <mergeCell ref="G19:H19"/>
    <mergeCell ref="K19:M19"/>
    <mergeCell ref="N19:P19"/>
    <mergeCell ref="Q19:R19"/>
    <mergeCell ref="C17:F17"/>
    <mergeCell ref="G17:H17"/>
    <mergeCell ref="K17:M17"/>
    <mergeCell ref="C20:F20"/>
    <mergeCell ref="G20:H20"/>
    <mergeCell ref="K20:M20"/>
    <mergeCell ref="N26:P26"/>
    <mergeCell ref="Q26:R26"/>
    <mergeCell ref="C27:F27"/>
    <mergeCell ref="G27:H27"/>
    <mergeCell ref="K27:M27"/>
    <mergeCell ref="N27:P27"/>
    <mergeCell ref="Q27:R27"/>
    <mergeCell ref="C28:F28"/>
    <mergeCell ref="G28:H28"/>
    <mergeCell ref="K28:M28"/>
    <mergeCell ref="N28:P28"/>
    <mergeCell ref="Q28:R28"/>
    <mergeCell ref="N23:P23"/>
    <mergeCell ref="Q23:R23"/>
    <mergeCell ref="C24:F24"/>
    <mergeCell ref="G24:H24"/>
    <mergeCell ref="K24:M24"/>
    <mergeCell ref="N24:P24"/>
    <mergeCell ref="Q24:R24"/>
    <mergeCell ref="C25:F25"/>
    <mergeCell ref="G25:H25"/>
    <mergeCell ref="K25:M25"/>
    <mergeCell ref="N25:P25"/>
    <mergeCell ref="Q25:R25"/>
    <mergeCell ref="C23:F23"/>
    <mergeCell ref="G23:H23"/>
    <mergeCell ref="K23:M23"/>
    <mergeCell ref="C26:F26"/>
    <mergeCell ref="G26:H26"/>
    <mergeCell ref="K26:M26"/>
    <mergeCell ref="N32:P32"/>
    <mergeCell ref="Q32:R32"/>
    <mergeCell ref="C33:F33"/>
    <mergeCell ref="G33:H33"/>
    <mergeCell ref="K33:M33"/>
    <mergeCell ref="N33:P33"/>
    <mergeCell ref="Q33:R33"/>
    <mergeCell ref="C34:F34"/>
    <mergeCell ref="G34:H34"/>
    <mergeCell ref="K34:M34"/>
    <mergeCell ref="N34:P34"/>
    <mergeCell ref="Q34:R34"/>
    <mergeCell ref="N29:P29"/>
    <mergeCell ref="Q29:R29"/>
    <mergeCell ref="C30:F30"/>
    <mergeCell ref="G30:H30"/>
    <mergeCell ref="K30:M30"/>
    <mergeCell ref="N30:P30"/>
    <mergeCell ref="Q30:R30"/>
    <mergeCell ref="C31:F31"/>
    <mergeCell ref="G31:H31"/>
    <mergeCell ref="K31:M31"/>
    <mergeCell ref="N31:P31"/>
    <mergeCell ref="Q31:R31"/>
    <mergeCell ref="C29:F29"/>
    <mergeCell ref="G29:H29"/>
    <mergeCell ref="K29:M29"/>
    <mergeCell ref="C32:F32"/>
    <mergeCell ref="G32:H32"/>
    <mergeCell ref="K32:M32"/>
    <mergeCell ref="N38:P38"/>
    <mergeCell ref="Q38:R38"/>
    <mergeCell ref="C39:F39"/>
    <mergeCell ref="G39:H39"/>
    <mergeCell ref="K39:M39"/>
    <mergeCell ref="N39:P39"/>
    <mergeCell ref="Q39:R39"/>
    <mergeCell ref="C40:F40"/>
    <mergeCell ref="G40:H40"/>
    <mergeCell ref="K40:M40"/>
    <mergeCell ref="N40:P40"/>
    <mergeCell ref="Q40:R40"/>
    <mergeCell ref="N35:P35"/>
    <mergeCell ref="Q35:R35"/>
    <mergeCell ref="C36:F36"/>
    <mergeCell ref="G36:H36"/>
    <mergeCell ref="K36:M36"/>
    <mergeCell ref="N36:P36"/>
    <mergeCell ref="Q36:R36"/>
    <mergeCell ref="C37:F37"/>
    <mergeCell ref="G37:H37"/>
    <mergeCell ref="K37:M37"/>
    <mergeCell ref="N37:P37"/>
    <mergeCell ref="Q37:R37"/>
    <mergeCell ref="C35:F35"/>
    <mergeCell ref="G35:H35"/>
    <mergeCell ref="K35:M35"/>
    <mergeCell ref="C38:F38"/>
    <mergeCell ref="G38:H38"/>
    <mergeCell ref="K38:M38"/>
    <mergeCell ref="N44:P44"/>
    <mergeCell ref="Q44:R44"/>
    <mergeCell ref="C45:F45"/>
    <mergeCell ref="G45:H45"/>
    <mergeCell ref="K45:M45"/>
    <mergeCell ref="N45:P45"/>
    <mergeCell ref="Q45:R45"/>
    <mergeCell ref="C46:F46"/>
    <mergeCell ref="G46:H46"/>
    <mergeCell ref="K46:M46"/>
    <mergeCell ref="N46:P46"/>
    <mergeCell ref="Q46:R46"/>
    <mergeCell ref="N41:P41"/>
    <mergeCell ref="Q41:R41"/>
    <mergeCell ref="C42:F42"/>
    <mergeCell ref="G42:H42"/>
    <mergeCell ref="K42:M42"/>
    <mergeCell ref="N42:P42"/>
    <mergeCell ref="Q42:R42"/>
    <mergeCell ref="C43:F43"/>
    <mergeCell ref="G43:H43"/>
    <mergeCell ref="K43:M43"/>
    <mergeCell ref="N43:P43"/>
    <mergeCell ref="Q43:R43"/>
    <mergeCell ref="C41:F41"/>
    <mergeCell ref="G41:H41"/>
    <mergeCell ref="K41:M41"/>
    <mergeCell ref="C44:F44"/>
    <mergeCell ref="G44:H44"/>
    <mergeCell ref="K44:M44"/>
    <mergeCell ref="N50:P50"/>
    <mergeCell ref="Q50:R50"/>
    <mergeCell ref="C51:F51"/>
    <mergeCell ref="G51:H51"/>
    <mergeCell ref="K51:M51"/>
    <mergeCell ref="N51:P51"/>
    <mergeCell ref="Q51:R51"/>
    <mergeCell ref="C52:F52"/>
    <mergeCell ref="G52:H52"/>
    <mergeCell ref="K52:M52"/>
    <mergeCell ref="N52:P52"/>
    <mergeCell ref="Q52:R52"/>
    <mergeCell ref="N47:P47"/>
    <mergeCell ref="Q47:R47"/>
    <mergeCell ref="C48:F48"/>
    <mergeCell ref="G48:H48"/>
    <mergeCell ref="K48:M48"/>
    <mergeCell ref="N48:P48"/>
    <mergeCell ref="Q48:R48"/>
    <mergeCell ref="C49:F49"/>
    <mergeCell ref="G49:H49"/>
    <mergeCell ref="K49:M49"/>
    <mergeCell ref="N49:P49"/>
    <mergeCell ref="Q49:R49"/>
    <mergeCell ref="C47:F47"/>
    <mergeCell ref="G47:H47"/>
    <mergeCell ref="K47:M47"/>
    <mergeCell ref="C50:F50"/>
    <mergeCell ref="G50:H50"/>
    <mergeCell ref="K50:M50"/>
    <mergeCell ref="N56:P56"/>
    <mergeCell ref="Q56:R56"/>
    <mergeCell ref="C57:F57"/>
    <mergeCell ref="G57:H57"/>
    <mergeCell ref="K57:M57"/>
    <mergeCell ref="N57:P57"/>
    <mergeCell ref="Q57:R57"/>
    <mergeCell ref="C58:F58"/>
    <mergeCell ref="G58:H58"/>
    <mergeCell ref="K58:M58"/>
    <mergeCell ref="N58:P58"/>
    <mergeCell ref="Q58:R58"/>
    <mergeCell ref="N53:P53"/>
    <mergeCell ref="Q53:R53"/>
    <mergeCell ref="C54:F54"/>
    <mergeCell ref="G54:H54"/>
    <mergeCell ref="K54:M54"/>
    <mergeCell ref="N54:P54"/>
    <mergeCell ref="Q54:R54"/>
    <mergeCell ref="C55:F55"/>
    <mergeCell ref="G55:H55"/>
    <mergeCell ref="K55:M55"/>
    <mergeCell ref="N55:P55"/>
    <mergeCell ref="Q55:R55"/>
    <mergeCell ref="C53:F53"/>
    <mergeCell ref="G53:H53"/>
    <mergeCell ref="K53:M53"/>
    <mergeCell ref="C56:F56"/>
    <mergeCell ref="G56:H56"/>
    <mergeCell ref="K56:M56"/>
    <mergeCell ref="N62:P62"/>
    <mergeCell ref="Q62:R62"/>
    <mergeCell ref="C63:F63"/>
    <mergeCell ref="G63:H63"/>
    <mergeCell ref="K63:M63"/>
    <mergeCell ref="N63:P63"/>
    <mergeCell ref="Q63:R63"/>
    <mergeCell ref="C64:F64"/>
    <mergeCell ref="G64:H64"/>
    <mergeCell ref="K64:M64"/>
    <mergeCell ref="N64:P64"/>
    <mergeCell ref="Q64:R64"/>
    <mergeCell ref="N59:P59"/>
    <mergeCell ref="Q59:R59"/>
    <mergeCell ref="C60:F60"/>
    <mergeCell ref="G60:H60"/>
    <mergeCell ref="K60:M60"/>
    <mergeCell ref="N60:P60"/>
    <mergeCell ref="Q60:R60"/>
    <mergeCell ref="C61:F61"/>
    <mergeCell ref="G61:H61"/>
    <mergeCell ref="K61:M61"/>
    <mergeCell ref="N61:P61"/>
    <mergeCell ref="Q61:R61"/>
    <mergeCell ref="C59:F59"/>
    <mergeCell ref="G59:H59"/>
    <mergeCell ref="K59:M59"/>
    <mergeCell ref="C62:F62"/>
    <mergeCell ref="G62:H62"/>
    <mergeCell ref="K62:M62"/>
    <mergeCell ref="N68:P68"/>
    <mergeCell ref="Q68:R68"/>
    <mergeCell ref="C69:F69"/>
    <mergeCell ref="G69:H69"/>
    <mergeCell ref="K69:M69"/>
    <mergeCell ref="N69:P69"/>
    <mergeCell ref="Q69:R69"/>
    <mergeCell ref="C70:F70"/>
    <mergeCell ref="G70:H70"/>
    <mergeCell ref="K70:M70"/>
    <mergeCell ref="N70:P70"/>
    <mergeCell ref="Q70:R70"/>
    <mergeCell ref="N65:P65"/>
    <mergeCell ref="Q65:R65"/>
    <mergeCell ref="C66:F66"/>
    <mergeCell ref="G66:H66"/>
    <mergeCell ref="K66:M66"/>
    <mergeCell ref="N66:P66"/>
    <mergeCell ref="Q66:R66"/>
    <mergeCell ref="C67:F67"/>
    <mergeCell ref="G67:H67"/>
    <mergeCell ref="K67:M67"/>
    <mergeCell ref="N67:P67"/>
    <mergeCell ref="Q67:R67"/>
    <mergeCell ref="C65:F65"/>
    <mergeCell ref="G65:H65"/>
    <mergeCell ref="K65:M65"/>
    <mergeCell ref="C68:F68"/>
    <mergeCell ref="G68:H68"/>
    <mergeCell ref="K68:M68"/>
    <mergeCell ref="N74:P74"/>
    <mergeCell ref="Q74:R74"/>
    <mergeCell ref="C75:F75"/>
    <mergeCell ref="G75:H75"/>
    <mergeCell ref="K75:M75"/>
    <mergeCell ref="N75:P75"/>
    <mergeCell ref="Q75:R75"/>
    <mergeCell ref="C76:F76"/>
    <mergeCell ref="G76:H76"/>
    <mergeCell ref="K76:M76"/>
    <mergeCell ref="N76:P76"/>
    <mergeCell ref="Q76:R76"/>
    <mergeCell ref="N71:P71"/>
    <mergeCell ref="Q71:R71"/>
    <mergeCell ref="C72:F72"/>
    <mergeCell ref="G72:H72"/>
    <mergeCell ref="K72:M72"/>
    <mergeCell ref="N72:P72"/>
    <mergeCell ref="Q72:R72"/>
    <mergeCell ref="C73:F73"/>
    <mergeCell ref="G73:H73"/>
    <mergeCell ref="K73:M73"/>
    <mergeCell ref="N73:P73"/>
    <mergeCell ref="Q73:R73"/>
    <mergeCell ref="C71:F71"/>
    <mergeCell ref="G71:H71"/>
    <mergeCell ref="K71:M71"/>
    <mergeCell ref="C74:F74"/>
    <mergeCell ref="G74:H74"/>
    <mergeCell ref="K74:M74"/>
    <mergeCell ref="N80:P80"/>
    <mergeCell ref="Q80:R80"/>
    <mergeCell ref="C81:F81"/>
    <mergeCell ref="G81:H81"/>
    <mergeCell ref="K81:M81"/>
    <mergeCell ref="N81:P81"/>
    <mergeCell ref="Q81:R81"/>
    <mergeCell ref="C82:F82"/>
    <mergeCell ref="G82:H82"/>
    <mergeCell ref="K82:M82"/>
    <mergeCell ref="N82:P82"/>
    <mergeCell ref="Q82:R82"/>
    <mergeCell ref="N77:P77"/>
    <mergeCell ref="Q77:R77"/>
    <mergeCell ref="C78:F78"/>
    <mergeCell ref="G78:H78"/>
    <mergeCell ref="K78:M78"/>
    <mergeCell ref="N78:P78"/>
    <mergeCell ref="Q78:R78"/>
    <mergeCell ref="C79:F79"/>
    <mergeCell ref="G79:H79"/>
    <mergeCell ref="K79:M79"/>
    <mergeCell ref="N79:P79"/>
    <mergeCell ref="Q79:R79"/>
    <mergeCell ref="C77:F77"/>
    <mergeCell ref="G77:H77"/>
    <mergeCell ref="K77:M77"/>
    <mergeCell ref="C80:F80"/>
    <mergeCell ref="G80:H80"/>
    <mergeCell ref="K80:M80"/>
    <mergeCell ref="N86:P86"/>
    <mergeCell ref="Q86:R86"/>
    <mergeCell ref="C87:F87"/>
    <mergeCell ref="G87:H87"/>
    <mergeCell ref="K87:M87"/>
    <mergeCell ref="N87:P87"/>
    <mergeCell ref="Q87:R87"/>
    <mergeCell ref="C88:F88"/>
    <mergeCell ref="G88:H88"/>
    <mergeCell ref="K88:M88"/>
    <mergeCell ref="N88:P88"/>
    <mergeCell ref="Q88:R88"/>
    <mergeCell ref="N83:P83"/>
    <mergeCell ref="Q83:R83"/>
    <mergeCell ref="C84:F84"/>
    <mergeCell ref="G84:H84"/>
    <mergeCell ref="K84:M84"/>
    <mergeCell ref="N84:P84"/>
    <mergeCell ref="Q84:R84"/>
    <mergeCell ref="C85:F85"/>
    <mergeCell ref="G85:H85"/>
    <mergeCell ref="K85:M85"/>
    <mergeCell ref="N85:P85"/>
    <mergeCell ref="Q85:R85"/>
    <mergeCell ref="C83:F83"/>
    <mergeCell ref="G83:H83"/>
    <mergeCell ref="K83:M83"/>
    <mergeCell ref="C86:F86"/>
    <mergeCell ref="G86:H86"/>
    <mergeCell ref="K86:M86"/>
    <mergeCell ref="N92:P92"/>
    <mergeCell ref="Q92:R92"/>
    <mergeCell ref="C93:F93"/>
    <mergeCell ref="G93:H93"/>
    <mergeCell ref="K93:M93"/>
    <mergeCell ref="N93:P93"/>
    <mergeCell ref="Q93:R93"/>
    <mergeCell ref="C94:F94"/>
    <mergeCell ref="G94:H94"/>
    <mergeCell ref="K94:M94"/>
    <mergeCell ref="N94:P94"/>
    <mergeCell ref="Q94:R94"/>
    <mergeCell ref="N89:P89"/>
    <mergeCell ref="Q89:R89"/>
    <mergeCell ref="C90:F90"/>
    <mergeCell ref="G90:H90"/>
    <mergeCell ref="K90:M90"/>
    <mergeCell ref="N90:P90"/>
    <mergeCell ref="Q90:R90"/>
    <mergeCell ref="C91:F91"/>
    <mergeCell ref="G91:H91"/>
    <mergeCell ref="K91:M91"/>
    <mergeCell ref="N91:P91"/>
    <mergeCell ref="Q91:R91"/>
    <mergeCell ref="C89:F89"/>
    <mergeCell ref="G89:H89"/>
    <mergeCell ref="K89:M89"/>
    <mergeCell ref="C92:F92"/>
    <mergeCell ref="G92:H92"/>
    <mergeCell ref="K92:M92"/>
    <mergeCell ref="N98:P98"/>
    <mergeCell ref="Q98:R98"/>
    <mergeCell ref="C99:F99"/>
    <mergeCell ref="G99:H99"/>
    <mergeCell ref="K99:M99"/>
    <mergeCell ref="N99:P99"/>
    <mergeCell ref="Q99:R99"/>
    <mergeCell ref="C100:F100"/>
    <mergeCell ref="G100:H100"/>
    <mergeCell ref="K100:M100"/>
    <mergeCell ref="N100:P100"/>
    <mergeCell ref="Q100:R100"/>
    <mergeCell ref="N95:P95"/>
    <mergeCell ref="Q95:R95"/>
    <mergeCell ref="C96:F96"/>
    <mergeCell ref="G96:H96"/>
    <mergeCell ref="K96:M96"/>
    <mergeCell ref="N96:P96"/>
    <mergeCell ref="Q96:R96"/>
    <mergeCell ref="C97:F97"/>
    <mergeCell ref="G97:H97"/>
    <mergeCell ref="K97:M97"/>
    <mergeCell ref="N97:P97"/>
    <mergeCell ref="Q97:R97"/>
    <mergeCell ref="C95:F95"/>
    <mergeCell ref="G95:H95"/>
    <mergeCell ref="K95:M95"/>
    <mergeCell ref="C98:F98"/>
    <mergeCell ref="G98:H98"/>
    <mergeCell ref="K98:M98"/>
    <mergeCell ref="N104:P104"/>
    <mergeCell ref="Q104:R104"/>
    <mergeCell ref="C105:F105"/>
    <mergeCell ref="G105:H105"/>
    <mergeCell ref="K105:M105"/>
    <mergeCell ref="N105:P105"/>
    <mergeCell ref="Q105:R105"/>
    <mergeCell ref="C106:F106"/>
    <mergeCell ref="G106:H106"/>
    <mergeCell ref="K106:M106"/>
    <mergeCell ref="N106:P106"/>
    <mergeCell ref="Q106:R106"/>
    <mergeCell ref="N101:P101"/>
    <mergeCell ref="Q101:R101"/>
    <mergeCell ref="C102:F102"/>
    <mergeCell ref="G102:H102"/>
    <mergeCell ref="K102:M102"/>
    <mergeCell ref="N102:P102"/>
    <mergeCell ref="Q102:R102"/>
    <mergeCell ref="C103:F103"/>
    <mergeCell ref="G103:H103"/>
    <mergeCell ref="K103:M103"/>
    <mergeCell ref="N103:P103"/>
    <mergeCell ref="Q103:R103"/>
    <mergeCell ref="C101:F101"/>
    <mergeCell ref="G101:H101"/>
    <mergeCell ref="K101:M101"/>
    <mergeCell ref="C104:F104"/>
    <mergeCell ref="G104:H104"/>
    <mergeCell ref="K104:M104"/>
    <mergeCell ref="N110:P110"/>
    <mergeCell ref="Q110:R110"/>
    <mergeCell ref="C111:F111"/>
    <mergeCell ref="G111:H111"/>
    <mergeCell ref="K111:M111"/>
    <mergeCell ref="N111:P111"/>
    <mergeCell ref="Q111:R111"/>
    <mergeCell ref="C112:F112"/>
    <mergeCell ref="G112:H112"/>
    <mergeCell ref="K112:M112"/>
    <mergeCell ref="N112:P112"/>
    <mergeCell ref="Q112:R112"/>
    <mergeCell ref="N107:P107"/>
    <mergeCell ref="Q107:R107"/>
    <mergeCell ref="C108:F108"/>
    <mergeCell ref="G108:H108"/>
    <mergeCell ref="K108:M108"/>
    <mergeCell ref="N108:P108"/>
    <mergeCell ref="Q108:R108"/>
    <mergeCell ref="C109:F109"/>
    <mergeCell ref="G109:H109"/>
    <mergeCell ref="K109:M109"/>
    <mergeCell ref="N109:P109"/>
    <mergeCell ref="Q109:R109"/>
    <mergeCell ref="C107:F107"/>
    <mergeCell ref="G107:H107"/>
    <mergeCell ref="K107:M107"/>
    <mergeCell ref="C110:F110"/>
    <mergeCell ref="G110:H110"/>
    <mergeCell ref="K110:M110"/>
    <mergeCell ref="N116:P116"/>
    <mergeCell ref="Q116:R116"/>
    <mergeCell ref="C117:F117"/>
    <mergeCell ref="G117:H117"/>
    <mergeCell ref="K117:M117"/>
    <mergeCell ref="N117:P117"/>
    <mergeCell ref="Q117:R117"/>
    <mergeCell ref="C118:F118"/>
    <mergeCell ref="G118:H118"/>
    <mergeCell ref="K118:M118"/>
    <mergeCell ref="N118:P118"/>
    <mergeCell ref="Q118:R118"/>
    <mergeCell ref="N113:P113"/>
    <mergeCell ref="Q113:R113"/>
    <mergeCell ref="C114:F114"/>
    <mergeCell ref="G114:H114"/>
    <mergeCell ref="K114:M114"/>
    <mergeCell ref="N114:P114"/>
    <mergeCell ref="Q114:R114"/>
    <mergeCell ref="C115:F115"/>
    <mergeCell ref="G115:H115"/>
    <mergeCell ref="K115:M115"/>
    <mergeCell ref="N115:P115"/>
    <mergeCell ref="Q115:R115"/>
    <mergeCell ref="C113:F113"/>
    <mergeCell ref="G113:H113"/>
    <mergeCell ref="K113:M113"/>
    <mergeCell ref="C116:F116"/>
    <mergeCell ref="G116:H116"/>
    <mergeCell ref="K116:M116"/>
    <mergeCell ref="N122:P122"/>
    <mergeCell ref="Q122:R122"/>
    <mergeCell ref="C123:F123"/>
    <mergeCell ref="G123:H123"/>
    <mergeCell ref="K123:M123"/>
    <mergeCell ref="N123:P123"/>
    <mergeCell ref="Q123:R123"/>
    <mergeCell ref="C124:F124"/>
    <mergeCell ref="G124:H124"/>
    <mergeCell ref="K124:M124"/>
    <mergeCell ref="N124:P124"/>
    <mergeCell ref="Q124:R124"/>
    <mergeCell ref="N119:P119"/>
    <mergeCell ref="Q119:R119"/>
    <mergeCell ref="C120:F120"/>
    <mergeCell ref="G120:H120"/>
    <mergeCell ref="K120:M120"/>
    <mergeCell ref="N120:P120"/>
    <mergeCell ref="Q120:R120"/>
    <mergeCell ref="C121:F121"/>
    <mergeCell ref="G121:H121"/>
    <mergeCell ref="K121:M121"/>
    <mergeCell ref="N121:P121"/>
    <mergeCell ref="Q121:R121"/>
    <mergeCell ref="C119:F119"/>
    <mergeCell ref="G119:H119"/>
    <mergeCell ref="K119:M119"/>
    <mergeCell ref="C122:F122"/>
    <mergeCell ref="G122:H122"/>
    <mergeCell ref="K122:M122"/>
    <mergeCell ref="N128:P128"/>
    <mergeCell ref="Q128:R128"/>
    <mergeCell ref="C129:F129"/>
    <mergeCell ref="G129:H129"/>
    <mergeCell ref="K129:M129"/>
    <mergeCell ref="N129:P129"/>
    <mergeCell ref="Q129:R129"/>
    <mergeCell ref="C130:F130"/>
    <mergeCell ref="G130:H130"/>
    <mergeCell ref="K130:M130"/>
    <mergeCell ref="N130:P130"/>
    <mergeCell ref="Q130:R130"/>
    <mergeCell ref="N125:P125"/>
    <mergeCell ref="Q125:R125"/>
    <mergeCell ref="C126:F126"/>
    <mergeCell ref="G126:H126"/>
    <mergeCell ref="K126:M126"/>
    <mergeCell ref="N126:P126"/>
    <mergeCell ref="Q126:R126"/>
    <mergeCell ref="C127:F127"/>
    <mergeCell ref="G127:H127"/>
    <mergeCell ref="K127:M127"/>
    <mergeCell ref="N127:P127"/>
    <mergeCell ref="Q127:R127"/>
    <mergeCell ref="C125:F125"/>
    <mergeCell ref="G125:H125"/>
    <mergeCell ref="K125:M125"/>
    <mergeCell ref="C128:F128"/>
    <mergeCell ref="G128:H128"/>
    <mergeCell ref="K128:M128"/>
    <mergeCell ref="N134:P134"/>
    <mergeCell ref="Q134:R134"/>
    <mergeCell ref="C135:F135"/>
    <mergeCell ref="G135:H135"/>
    <mergeCell ref="K135:M135"/>
    <mergeCell ref="N135:P135"/>
    <mergeCell ref="Q135:R135"/>
    <mergeCell ref="C136:F136"/>
    <mergeCell ref="G136:H136"/>
    <mergeCell ref="K136:M136"/>
    <mergeCell ref="N136:P136"/>
    <mergeCell ref="Q136:R136"/>
    <mergeCell ref="N131:P131"/>
    <mergeCell ref="Q131:R131"/>
    <mergeCell ref="C132:F132"/>
    <mergeCell ref="G132:H132"/>
    <mergeCell ref="K132:M132"/>
    <mergeCell ref="N132:P132"/>
    <mergeCell ref="Q132:R132"/>
    <mergeCell ref="C133:F133"/>
    <mergeCell ref="G133:H133"/>
    <mergeCell ref="K133:M133"/>
    <mergeCell ref="N133:P133"/>
    <mergeCell ref="Q133:R133"/>
    <mergeCell ref="C131:F131"/>
    <mergeCell ref="G131:H131"/>
    <mergeCell ref="K131:M131"/>
    <mergeCell ref="C134:F134"/>
    <mergeCell ref="G134:H134"/>
    <mergeCell ref="K134:M134"/>
    <mergeCell ref="N140:P140"/>
    <mergeCell ref="Q140:R140"/>
    <mergeCell ref="C141:F141"/>
    <mergeCell ref="G141:H141"/>
    <mergeCell ref="K141:M141"/>
    <mergeCell ref="N141:P141"/>
    <mergeCell ref="Q141:R141"/>
    <mergeCell ref="C142:F142"/>
    <mergeCell ref="G142:H142"/>
    <mergeCell ref="K142:M142"/>
    <mergeCell ref="N142:P142"/>
    <mergeCell ref="Q142:R142"/>
    <mergeCell ref="N137:P137"/>
    <mergeCell ref="Q137:R137"/>
    <mergeCell ref="C138:F138"/>
    <mergeCell ref="G138:H138"/>
    <mergeCell ref="K138:M138"/>
    <mergeCell ref="N138:P138"/>
    <mergeCell ref="Q138:R138"/>
    <mergeCell ref="C139:F139"/>
    <mergeCell ref="G139:H139"/>
    <mergeCell ref="K139:M139"/>
    <mergeCell ref="N139:P139"/>
    <mergeCell ref="Q139:R139"/>
    <mergeCell ref="C137:F137"/>
    <mergeCell ref="G137:H137"/>
    <mergeCell ref="K137:M137"/>
    <mergeCell ref="C140:F140"/>
    <mergeCell ref="G140:H140"/>
    <mergeCell ref="K140:M140"/>
    <mergeCell ref="N146:P146"/>
    <mergeCell ref="Q146:R146"/>
    <mergeCell ref="C147:F147"/>
    <mergeCell ref="G147:H147"/>
    <mergeCell ref="K147:M147"/>
    <mergeCell ref="N147:P147"/>
    <mergeCell ref="Q147:R147"/>
    <mergeCell ref="C148:F148"/>
    <mergeCell ref="G148:H148"/>
    <mergeCell ref="K148:M148"/>
    <mergeCell ref="N148:P148"/>
    <mergeCell ref="Q148:R148"/>
    <mergeCell ref="N143:P143"/>
    <mergeCell ref="Q143:R143"/>
    <mergeCell ref="C144:F144"/>
    <mergeCell ref="G144:H144"/>
    <mergeCell ref="K144:M144"/>
    <mergeCell ref="N144:P144"/>
    <mergeCell ref="Q144:R144"/>
    <mergeCell ref="C145:F145"/>
    <mergeCell ref="G145:H145"/>
    <mergeCell ref="K145:M145"/>
    <mergeCell ref="N145:P145"/>
    <mergeCell ref="Q145:R145"/>
    <mergeCell ref="C143:F143"/>
    <mergeCell ref="G143:H143"/>
    <mergeCell ref="K143:M143"/>
    <mergeCell ref="C146:F146"/>
    <mergeCell ref="G146:H146"/>
    <mergeCell ref="K146:M146"/>
    <mergeCell ref="N152:P152"/>
    <mergeCell ref="Q152:R152"/>
    <mergeCell ref="C153:F153"/>
    <mergeCell ref="G153:H153"/>
    <mergeCell ref="K153:M153"/>
    <mergeCell ref="N153:P153"/>
    <mergeCell ref="Q153:R153"/>
    <mergeCell ref="C154:F154"/>
    <mergeCell ref="G154:H154"/>
    <mergeCell ref="K154:M154"/>
    <mergeCell ref="N154:P154"/>
    <mergeCell ref="Q154:R154"/>
    <mergeCell ref="N149:P149"/>
    <mergeCell ref="Q149:R149"/>
    <mergeCell ref="C150:F150"/>
    <mergeCell ref="G150:H150"/>
    <mergeCell ref="K150:M150"/>
    <mergeCell ref="N150:P150"/>
    <mergeCell ref="Q150:R150"/>
    <mergeCell ref="C151:F151"/>
    <mergeCell ref="G151:H151"/>
    <mergeCell ref="K151:M151"/>
    <mergeCell ref="N151:P151"/>
    <mergeCell ref="Q151:R151"/>
    <mergeCell ref="C149:F149"/>
    <mergeCell ref="G149:H149"/>
    <mergeCell ref="K149:M149"/>
    <mergeCell ref="C152:F152"/>
    <mergeCell ref="G152:H152"/>
    <mergeCell ref="K152:M152"/>
    <mergeCell ref="N158:P158"/>
    <mergeCell ref="Q158:R158"/>
    <mergeCell ref="C159:F159"/>
    <mergeCell ref="G159:H159"/>
    <mergeCell ref="K159:M159"/>
    <mergeCell ref="N159:P159"/>
    <mergeCell ref="Q159:R159"/>
    <mergeCell ref="C160:F160"/>
    <mergeCell ref="G160:H160"/>
    <mergeCell ref="K160:M160"/>
    <mergeCell ref="N160:P160"/>
    <mergeCell ref="Q160:R160"/>
    <mergeCell ref="N155:P155"/>
    <mergeCell ref="Q155:R155"/>
    <mergeCell ref="C156:F156"/>
    <mergeCell ref="G156:H156"/>
    <mergeCell ref="K156:M156"/>
    <mergeCell ref="N156:P156"/>
    <mergeCell ref="Q156:R156"/>
    <mergeCell ref="C157:F157"/>
    <mergeCell ref="G157:H157"/>
    <mergeCell ref="K157:M157"/>
    <mergeCell ref="N157:P157"/>
    <mergeCell ref="Q157:R157"/>
    <mergeCell ref="C155:F155"/>
    <mergeCell ref="G155:H155"/>
    <mergeCell ref="K155:M155"/>
    <mergeCell ref="C158:F158"/>
    <mergeCell ref="G158:H158"/>
    <mergeCell ref="K158:M158"/>
    <mergeCell ref="N164:P164"/>
    <mergeCell ref="Q164:R164"/>
    <mergeCell ref="C165:F165"/>
    <mergeCell ref="G165:H165"/>
    <mergeCell ref="K165:M165"/>
    <mergeCell ref="N165:P165"/>
    <mergeCell ref="Q165:R165"/>
    <mergeCell ref="C166:F166"/>
    <mergeCell ref="G166:H166"/>
    <mergeCell ref="K166:M166"/>
    <mergeCell ref="N166:P166"/>
    <mergeCell ref="Q166:R166"/>
    <mergeCell ref="N161:P161"/>
    <mergeCell ref="Q161:R161"/>
    <mergeCell ref="C162:F162"/>
    <mergeCell ref="G162:H162"/>
    <mergeCell ref="K162:M162"/>
    <mergeCell ref="N162:P162"/>
    <mergeCell ref="Q162:R162"/>
    <mergeCell ref="C163:F163"/>
    <mergeCell ref="G163:H163"/>
    <mergeCell ref="K163:M163"/>
    <mergeCell ref="N163:P163"/>
    <mergeCell ref="Q163:R163"/>
    <mergeCell ref="C161:F161"/>
    <mergeCell ref="G161:H161"/>
    <mergeCell ref="K161:M161"/>
    <mergeCell ref="C164:F164"/>
    <mergeCell ref="G164:H164"/>
    <mergeCell ref="K164:M164"/>
    <mergeCell ref="N170:P170"/>
    <mergeCell ref="Q170:R170"/>
    <mergeCell ref="C171:F171"/>
    <mergeCell ref="G171:H171"/>
    <mergeCell ref="K171:M171"/>
    <mergeCell ref="N171:P171"/>
    <mergeCell ref="Q171:R171"/>
    <mergeCell ref="C172:F172"/>
    <mergeCell ref="G172:H172"/>
    <mergeCell ref="K172:M172"/>
    <mergeCell ref="N172:P172"/>
    <mergeCell ref="Q172:R172"/>
    <mergeCell ref="N167:P167"/>
    <mergeCell ref="Q167:R167"/>
    <mergeCell ref="C168:F168"/>
    <mergeCell ref="G168:H168"/>
    <mergeCell ref="K168:M168"/>
    <mergeCell ref="N168:P168"/>
    <mergeCell ref="Q168:R168"/>
    <mergeCell ref="C169:F169"/>
    <mergeCell ref="G169:H169"/>
    <mergeCell ref="K169:M169"/>
    <mergeCell ref="N169:P169"/>
    <mergeCell ref="Q169:R169"/>
    <mergeCell ref="C167:F167"/>
    <mergeCell ref="G167:H167"/>
    <mergeCell ref="K167:M167"/>
    <mergeCell ref="C170:F170"/>
    <mergeCell ref="G170:H170"/>
    <mergeCell ref="K170:M170"/>
    <mergeCell ref="N176:P176"/>
    <mergeCell ref="Q176:R176"/>
    <mergeCell ref="C177:F177"/>
    <mergeCell ref="G177:H177"/>
    <mergeCell ref="K177:M177"/>
    <mergeCell ref="N177:P177"/>
    <mergeCell ref="Q177:R177"/>
    <mergeCell ref="C178:F178"/>
    <mergeCell ref="G178:H178"/>
    <mergeCell ref="K178:M178"/>
    <mergeCell ref="N178:P178"/>
    <mergeCell ref="Q178:R178"/>
    <mergeCell ref="N173:P173"/>
    <mergeCell ref="Q173:R173"/>
    <mergeCell ref="C174:F174"/>
    <mergeCell ref="G174:H174"/>
    <mergeCell ref="K174:M174"/>
    <mergeCell ref="N174:P174"/>
    <mergeCell ref="Q174:R174"/>
    <mergeCell ref="C175:F175"/>
    <mergeCell ref="G175:H175"/>
    <mergeCell ref="K175:M175"/>
    <mergeCell ref="N175:P175"/>
    <mergeCell ref="Q175:R175"/>
    <mergeCell ref="C173:F173"/>
    <mergeCell ref="G173:H173"/>
    <mergeCell ref="K173:M173"/>
    <mergeCell ref="C176:F176"/>
    <mergeCell ref="G176:H176"/>
    <mergeCell ref="K176:M176"/>
    <mergeCell ref="N182:P182"/>
    <mergeCell ref="Q182:R182"/>
    <mergeCell ref="C183:F183"/>
    <mergeCell ref="G183:H183"/>
    <mergeCell ref="K183:M183"/>
    <mergeCell ref="N183:P183"/>
    <mergeCell ref="Q183:R183"/>
    <mergeCell ref="C184:F184"/>
    <mergeCell ref="G184:H184"/>
    <mergeCell ref="K184:M184"/>
    <mergeCell ref="N184:P184"/>
    <mergeCell ref="Q184:R184"/>
    <mergeCell ref="N179:P179"/>
    <mergeCell ref="Q179:R179"/>
    <mergeCell ref="C180:F180"/>
    <mergeCell ref="G180:H180"/>
    <mergeCell ref="K180:M180"/>
    <mergeCell ref="N180:P180"/>
    <mergeCell ref="Q180:R180"/>
    <mergeCell ref="C181:F181"/>
    <mergeCell ref="G181:H181"/>
    <mergeCell ref="K181:M181"/>
    <mergeCell ref="N181:P181"/>
    <mergeCell ref="Q181:R181"/>
    <mergeCell ref="C179:F179"/>
    <mergeCell ref="G179:H179"/>
    <mergeCell ref="K179:M179"/>
    <mergeCell ref="C182:F182"/>
    <mergeCell ref="G182:H182"/>
    <mergeCell ref="K182:M182"/>
    <mergeCell ref="N188:P188"/>
    <mergeCell ref="Q188:R188"/>
    <mergeCell ref="C189:F189"/>
    <mergeCell ref="G189:H189"/>
    <mergeCell ref="K189:M189"/>
    <mergeCell ref="N189:P189"/>
    <mergeCell ref="Q189:R189"/>
    <mergeCell ref="C190:F190"/>
    <mergeCell ref="G190:H190"/>
    <mergeCell ref="K190:M190"/>
    <mergeCell ref="N190:P190"/>
    <mergeCell ref="Q190:R190"/>
    <mergeCell ref="N185:P185"/>
    <mergeCell ref="Q185:R185"/>
    <mergeCell ref="C186:F186"/>
    <mergeCell ref="G186:H186"/>
    <mergeCell ref="K186:M186"/>
    <mergeCell ref="N186:P186"/>
    <mergeCell ref="Q186:R186"/>
    <mergeCell ref="C187:F187"/>
    <mergeCell ref="G187:H187"/>
    <mergeCell ref="K187:M187"/>
    <mergeCell ref="N187:P187"/>
    <mergeCell ref="Q187:R187"/>
    <mergeCell ref="C185:F185"/>
    <mergeCell ref="G185:H185"/>
    <mergeCell ref="K185:M185"/>
    <mergeCell ref="C188:F188"/>
    <mergeCell ref="G188:H188"/>
    <mergeCell ref="K188:M188"/>
    <mergeCell ref="N194:P194"/>
    <mergeCell ref="Q194:R194"/>
    <mergeCell ref="C195:F195"/>
    <mergeCell ref="G195:H195"/>
    <mergeCell ref="K195:M195"/>
    <mergeCell ref="N195:P195"/>
    <mergeCell ref="Q195:R195"/>
    <mergeCell ref="C196:F196"/>
    <mergeCell ref="G196:H196"/>
    <mergeCell ref="K196:M196"/>
    <mergeCell ref="N196:P196"/>
    <mergeCell ref="Q196:R196"/>
    <mergeCell ref="N191:P191"/>
    <mergeCell ref="Q191:R191"/>
    <mergeCell ref="C192:F192"/>
    <mergeCell ref="G192:H192"/>
    <mergeCell ref="K192:M192"/>
    <mergeCell ref="N192:P192"/>
    <mergeCell ref="Q192:R192"/>
    <mergeCell ref="C193:F193"/>
    <mergeCell ref="G193:H193"/>
    <mergeCell ref="K193:M193"/>
    <mergeCell ref="N193:P193"/>
    <mergeCell ref="Q193:R193"/>
    <mergeCell ref="C191:F191"/>
    <mergeCell ref="G191:H191"/>
    <mergeCell ref="K191:M191"/>
    <mergeCell ref="C194:F194"/>
    <mergeCell ref="G194:H194"/>
    <mergeCell ref="K194:M194"/>
    <mergeCell ref="N200:P200"/>
    <mergeCell ref="Q200:R200"/>
    <mergeCell ref="C201:F201"/>
    <mergeCell ref="G201:H201"/>
    <mergeCell ref="K201:M201"/>
    <mergeCell ref="N201:P201"/>
    <mergeCell ref="Q201:R201"/>
    <mergeCell ref="C202:F202"/>
    <mergeCell ref="G202:H202"/>
    <mergeCell ref="K202:M202"/>
    <mergeCell ref="N202:P202"/>
    <mergeCell ref="Q202:R202"/>
    <mergeCell ref="N197:P197"/>
    <mergeCell ref="Q197:R197"/>
    <mergeCell ref="C198:F198"/>
    <mergeCell ref="G198:H198"/>
    <mergeCell ref="K198:M198"/>
    <mergeCell ref="N198:P198"/>
    <mergeCell ref="Q198:R198"/>
    <mergeCell ref="C199:F199"/>
    <mergeCell ref="G199:H199"/>
    <mergeCell ref="K199:M199"/>
    <mergeCell ref="N199:P199"/>
    <mergeCell ref="Q199:R199"/>
    <mergeCell ref="C197:F197"/>
    <mergeCell ref="G197:H197"/>
    <mergeCell ref="K197:M197"/>
    <mergeCell ref="C200:F200"/>
    <mergeCell ref="G200:H200"/>
    <mergeCell ref="K200:M200"/>
    <mergeCell ref="N206:P206"/>
    <mergeCell ref="Q206:R206"/>
    <mergeCell ref="C207:F207"/>
    <mergeCell ref="G207:H207"/>
    <mergeCell ref="K207:M207"/>
    <mergeCell ref="N207:P207"/>
    <mergeCell ref="Q207:R207"/>
    <mergeCell ref="C208:F208"/>
    <mergeCell ref="G208:H208"/>
    <mergeCell ref="K208:M208"/>
    <mergeCell ref="N208:P208"/>
    <mergeCell ref="Q208:R208"/>
    <mergeCell ref="N203:P203"/>
    <mergeCell ref="Q203:R203"/>
    <mergeCell ref="C204:F204"/>
    <mergeCell ref="G204:H204"/>
    <mergeCell ref="K204:M204"/>
    <mergeCell ref="N204:P204"/>
    <mergeCell ref="Q204:R204"/>
    <mergeCell ref="C205:F205"/>
    <mergeCell ref="G205:H205"/>
    <mergeCell ref="K205:M205"/>
    <mergeCell ref="N205:P205"/>
    <mergeCell ref="Q205:R205"/>
    <mergeCell ref="C203:F203"/>
    <mergeCell ref="G203:H203"/>
    <mergeCell ref="K203:M203"/>
    <mergeCell ref="C206:F206"/>
    <mergeCell ref="G206:H206"/>
    <mergeCell ref="K206:M206"/>
    <mergeCell ref="N212:P212"/>
    <mergeCell ref="Q212:R212"/>
    <mergeCell ref="C213:F213"/>
    <mergeCell ref="G213:H213"/>
    <mergeCell ref="K213:M213"/>
    <mergeCell ref="N213:P213"/>
    <mergeCell ref="Q213:R213"/>
    <mergeCell ref="C214:F214"/>
    <mergeCell ref="G214:H214"/>
    <mergeCell ref="K214:M214"/>
    <mergeCell ref="N214:P214"/>
    <mergeCell ref="Q214:R214"/>
    <mergeCell ref="N209:P209"/>
    <mergeCell ref="Q209:R209"/>
    <mergeCell ref="C210:F210"/>
    <mergeCell ref="G210:H210"/>
    <mergeCell ref="K210:M210"/>
    <mergeCell ref="N210:P210"/>
    <mergeCell ref="Q210:R210"/>
    <mergeCell ref="C211:F211"/>
    <mergeCell ref="G211:H211"/>
    <mergeCell ref="K211:M211"/>
    <mergeCell ref="N211:P211"/>
    <mergeCell ref="Q211:R211"/>
    <mergeCell ref="C209:F209"/>
    <mergeCell ref="G209:H209"/>
    <mergeCell ref="K209:M209"/>
    <mergeCell ref="C212:F212"/>
    <mergeCell ref="G212:H212"/>
    <mergeCell ref="K212:M212"/>
    <mergeCell ref="N218:P218"/>
    <mergeCell ref="Q218:R218"/>
    <mergeCell ref="C219:F219"/>
    <mergeCell ref="G219:H219"/>
    <mergeCell ref="K219:M219"/>
    <mergeCell ref="N219:P219"/>
    <mergeCell ref="Q219:R219"/>
    <mergeCell ref="C220:F220"/>
    <mergeCell ref="G220:H220"/>
    <mergeCell ref="K220:M220"/>
    <mergeCell ref="N220:P220"/>
    <mergeCell ref="Q220:R220"/>
    <mergeCell ref="N215:P215"/>
    <mergeCell ref="Q215:R215"/>
    <mergeCell ref="C216:F216"/>
    <mergeCell ref="G216:H216"/>
    <mergeCell ref="K216:M216"/>
    <mergeCell ref="N216:P216"/>
    <mergeCell ref="Q216:R216"/>
    <mergeCell ref="C217:F217"/>
    <mergeCell ref="G217:H217"/>
    <mergeCell ref="K217:M217"/>
    <mergeCell ref="N217:P217"/>
    <mergeCell ref="Q217:R217"/>
    <mergeCell ref="C215:F215"/>
    <mergeCell ref="G215:H215"/>
    <mergeCell ref="K215:M215"/>
    <mergeCell ref="C218:F218"/>
    <mergeCell ref="G218:H218"/>
    <mergeCell ref="K218:M218"/>
    <mergeCell ref="N224:P224"/>
    <mergeCell ref="Q224:R224"/>
    <mergeCell ref="C225:F225"/>
    <mergeCell ref="G225:H225"/>
    <mergeCell ref="K225:M225"/>
    <mergeCell ref="N225:P225"/>
    <mergeCell ref="Q225:R225"/>
    <mergeCell ref="C226:F226"/>
    <mergeCell ref="G226:H226"/>
    <mergeCell ref="K226:M226"/>
    <mergeCell ref="N226:P226"/>
    <mergeCell ref="Q226:R226"/>
    <mergeCell ref="N221:P221"/>
    <mergeCell ref="Q221:R221"/>
    <mergeCell ref="C222:F222"/>
    <mergeCell ref="G222:H222"/>
    <mergeCell ref="K222:M222"/>
    <mergeCell ref="N222:P222"/>
    <mergeCell ref="Q222:R222"/>
    <mergeCell ref="C223:F223"/>
    <mergeCell ref="G223:H223"/>
    <mergeCell ref="K223:M223"/>
    <mergeCell ref="N223:P223"/>
    <mergeCell ref="Q223:R223"/>
    <mergeCell ref="C221:F221"/>
    <mergeCell ref="G221:H221"/>
    <mergeCell ref="K221:M221"/>
    <mergeCell ref="C224:F224"/>
    <mergeCell ref="G224:H224"/>
    <mergeCell ref="K224:M224"/>
    <mergeCell ref="N230:P230"/>
    <mergeCell ref="Q230:R230"/>
    <mergeCell ref="C231:F231"/>
    <mergeCell ref="G231:H231"/>
    <mergeCell ref="K231:M231"/>
    <mergeCell ref="N231:P231"/>
    <mergeCell ref="Q231:R231"/>
    <mergeCell ref="N227:P227"/>
    <mergeCell ref="Q227:R227"/>
    <mergeCell ref="C228:F228"/>
    <mergeCell ref="G228:H228"/>
    <mergeCell ref="K228:M228"/>
    <mergeCell ref="N228:P228"/>
    <mergeCell ref="Q228:R228"/>
    <mergeCell ref="C229:F229"/>
    <mergeCell ref="G229:H229"/>
    <mergeCell ref="K229:M229"/>
    <mergeCell ref="N229:P229"/>
    <mergeCell ref="Q229:R229"/>
    <mergeCell ref="C227:F227"/>
    <mergeCell ref="G227:H227"/>
    <mergeCell ref="K227:M227"/>
    <mergeCell ref="C230:F230"/>
    <mergeCell ref="G230:H230"/>
    <mergeCell ref="K230:M2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2</vt:i4>
      </vt:variant>
    </vt:vector>
  </HeadingPairs>
  <TitlesOfParts>
    <vt:vector size="7" baseType="lpstr">
      <vt:lpstr>SAŽETAK</vt:lpstr>
      <vt:lpstr>PH i RH prema ekonoms</vt:lpstr>
      <vt:lpstr>PH i RH prema IF</vt:lpstr>
      <vt:lpstr>RH prema funkcijskoj k </vt:lpstr>
      <vt:lpstr>Izvršenje prema programskoj k</vt:lpstr>
      <vt:lpstr>'PH i RH prema ekonoms'!Podrucje_ispisa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TVukovic</cp:lastModifiedBy>
  <cp:lastPrinted>2025-03-28T07:32:55Z</cp:lastPrinted>
  <dcterms:created xsi:type="dcterms:W3CDTF">2022-08-12T12:51:27Z</dcterms:created>
  <dcterms:modified xsi:type="dcterms:W3CDTF">2025-07-23T12:35:22Z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